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师资队伍" sheetId="1" r:id="rId1"/>
    <sheet name="师资队伍信息统计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>师资队伍!$A$3:$AX$26</definedName>
  </definedNames>
  <calcPr calcId="144525"/>
</workbook>
</file>

<file path=xl/sharedStrings.xml><?xml version="1.0" encoding="utf-8"?>
<sst xmlns="http://schemas.openxmlformats.org/spreadsheetml/2006/main" count="1088" uniqueCount="360">
  <si>
    <t>五、师资队伍</t>
  </si>
  <si>
    <t>序号</t>
  </si>
  <si>
    <t>师资类型</t>
  </si>
  <si>
    <t>国籍</t>
  </si>
  <si>
    <t>姓名</t>
  </si>
  <si>
    <t>性别</t>
  </si>
  <si>
    <t>出生年月</t>
  </si>
  <si>
    <t>毕业院校</t>
  </si>
  <si>
    <t>毕业专业</t>
  </si>
  <si>
    <t>最高
学历</t>
  </si>
  <si>
    <t>最高
学位</t>
  </si>
  <si>
    <t>专兼职情况</t>
  </si>
  <si>
    <t>专业技术职务名称（最高）</t>
  </si>
  <si>
    <t>专业技术职务级别（最高）</t>
  </si>
  <si>
    <t>职业资格等级
（最高）</t>
  </si>
  <si>
    <t>授课专业</t>
  </si>
  <si>
    <t>是否为专业带头人</t>
  </si>
  <si>
    <t>是否为骨干教师</t>
  </si>
  <si>
    <t>电子邮箱</t>
  </si>
  <si>
    <t>行业、企业一线工作经历</t>
  </si>
  <si>
    <t>培训进修</t>
  </si>
  <si>
    <t>获奖项目（包括行政性奖励）</t>
  </si>
  <si>
    <t>获技术专利（技术发明）项目</t>
  </si>
  <si>
    <t>主持教改科研课题</t>
  </si>
  <si>
    <t>是否具有行业、企业一线工作经历</t>
  </si>
  <si>
    <t>起止年月</t>
  </si>
  <si>
    <t>工作单位</t>
  </si>
  <si>
    <t>工作岗位</t>
  </si>
  <si>
    <t>是否参加过与合作办学相关的培训进修</t>
  </si>
  <si>
    <t>项目名称</t>
  </si>
  <si>
    <t>起止年月日</t>
  </si>
  <si>
    <t>地点</t>
  </si>
  <si>
    <t>是否获奖(包括行政性奖励）</t>
  </si>
  <si>
    <t>获奖时间</t>
  </si>
  <si>
    <t>获奖名称</t>
  </si>
  <si>
    <t>级别</t>
  </si>
  <si>
    <t>是否主持</t>
  </si>
  <si>
    <t>是否获技术专利(技术发明)项目</t>
  </si>
  <si>
    <t>获得时间</t>
  </si>
  <si>
    <t>技术专利或发明名称</t>
  </si>
  <si>
    <t>技术专利或发明编号</t>
  </si>
  <si>
    <t>是否主持教改科研课题</t>
  </si>
  <si>
    <t>名称</t>
  </si>
  <si>
    <t>立项年月</t>
  </si>
  <si>
    <t>来源与级别</t>
  </si>
  <si>
    <t>课题成果形式</t>
  </si>
  <si>
    <t>立项金额</t>
  </si>
  <si>
    <t>外方选派教师</t>
  </si>
  <si>
    <t>新加坡</t>
  </si>
  <si>
    <t>TAN WEE CHENG</t>
  </si>
  <si>
    <t>男</t>
  </si>
  <si>
    <t>英国莱斯特大学</t>
  </si>
  <si>
    <t>MBA</t>
  </si>
  <si>
    <t>硕士研究生</t>
  </si>
  <si>
    <t>硕士</t>
  </si>
  <si>
    <t>校内专任教师</t>
  </si>
  <si>
    <t>其他</t>
  </si>
  <si>
    <t>现代物流管理</t>
  </si>
  <si>
    <t>是</t>
  </si>
  <si>
    <t>victortanster@hotmail.com</t>
  </si>
  <si>
    <t>2004-2010</t>
  </si>
  <si>
    <t>EU YAN SANG INTERNATIONAL (SINGAPORE)</t>
  </si>
  <si>
    <t>国际市场销售业务经理</t>
  </si>
  <si>
    <t>否</t>
  </si>
  <si>
    <t>Tan Ping Hee</t>
  </si>
  <si>
    <t>新加坡南洋理工大学</t>
  </si>
  <si>
    <t>理学硕士(物流)</t>
  </si>
  <si>
    <t>pingheetan@gmail.com</t>
  </si>
  <si>
    <t>2016/4-2020/02</t>
  </si>
  <si>
    <t>帕洛阿尔托网络有限公司</t>
  </si>
  <si>
    <t>亚太地区关务主管及物流经理</t>
  </si>
  <si>
    <t>TEE SOON LEE</t>
  </si>
  <si>
    <t>詹姆斯库克大学（澳大利亚)</t>
  </si>
  <si>
    <t>国际旅游和酒店管理</t>
  </si>
  <si>
    <t>1501313604@qq.com</t>
  </si>
  <si>
    <t>1996/04-2000/03</t>
  </si>
  <si>
    <t>白马市场营销公司</t>
  </si>
  <si>
    <t>项目销售</t>
  </si>
  <si>
    <t>菲律宾</t>
  </si>
  <si>
    <t>Jeralyn Fajardo</t>
  </si>
  <si>
    <t>女</t>
  </si>
  <si>
    <t>圣卡洛斯大学</t>
  </si>
  <si>
    <t>英语、菲律宾语</t>
  </si>
  <si>
    <t>本科</t>
  </si>
  <si>
    <t>学士</t>
  </si>
  <si>
    <t>jeralynfajardo26@yahoo.com</t>
  </si>
  <si>
    <t>澳大利亚永居</t>
  </si>
  <si>
    <t>Karen Liu</t>
  </si>
  <si>
    <t>莫纳什大学</t>
  </si>
  <si>
    <t>教育学硕士</t>
  </si>
  <si>
    <t>psyche.herb@gmail.com</t>
  </si>
  <si>
    <t>马来西亚</t>
  </si>
  <si>
    <t>Wong Heng San</t>
  </si>
  <si>
    <t>马来西亚国际伊斯兰大学</t>
  </si>
  <si>
    <t>管理学硕士</t>
  </si>
  <si>
    <t xml:space="preserve">whs3136@gmail.com </t>
  </si>
  <si>
    <t>1997/09-1998/03</t>
  </si>
  <si>
    <t>海勒保理(M)有限公司</t>
  </si>
  <si>
    <t>流动资产管理部信贷及营销主管</t>
  </si>
  <si>
    <t>ALVIN PHEE</t>
  </si>
  <si>
    <t>政治经济学硕士</t>
  </si>
  <si>
    <t>lumierealvin@gmail.com</t>
  </si>
  <si>
    <t>2018-2020</t>
  </si>
  <si>
    <t>Uber</t>
  </si>
  <si>
    <t>数字账户管理</t>
  </si>
  <si>
    <t>中方选派教师</t>
  </si>
  <si>
    <t>中国</t>
  </si>
  <si>
    <t>陆光耀</t>
  </si>
  <si>
    <t>河南大学</t>
  </si>
  <si>
    <t>数学教育</t>
  </si>
  <si>
    <t>讲师</t>
  </si>
  <si>
    <t>中级职称</t>
  </si>
  <si>
    <t>中国条码技术资格证书（高级)</t>
  </si>
  <si>
    <t>lugy2008@126.com</t>
  </si>
  <si>
    <t>2013.7.8-2013.8.30</t>
  </si>
  <si>
    <t>上海佳吉快运有限公司</t>
  </si>
  <si>
    <t>运营</t>
  </si>
  <si>
    <t>英国铁路行业技能资格和管理系统</t>
  </si>
  <si>
    <t>2021.2.22—2.26</t>
  </si>
  <si>
    <t>线上</t>
  </si>
  <si>
    <t>全国大学生条码自动识别知识竞赛最佳辅导教师</t>
  </si>
  <si>
    <t>省部级</t>
  </si>
  <si>
    <t>2020.3.27</t>
  </si>
  <si>
    <t>一种便于装卸货的铁路货运车厢</t>
  </si>
  <si>
    <t>ZL201910378839.1</t>
  </si>
  <si>
    <t>高职院校物流管理专业“工学结合 三层对接”人才培养模式研究</t>
  </si>
  <si>
    <t>学校</t>
  </si>
  <si>
    <t>研究报告</t>
  </si>
  <si>
    <t>孔芹</t>
  </si>
  <si>
    <t>北京交通大学</t>
  </si>
  <si>
    <t>交通运输规划与管理</t>
  </si>
  <si>
    <t>高校教师资格证</t>
  </si>
  <si>
    <t>kitty_918@163.com</t>
  </si>
  <si>
    <t>2012.11-2013.10</t>
  </si>
  <si>
    <t>北京ABB高压开关设备有限公司</t>
  </si>
  <si>
    <t xml:space="preserve"> 合同管理</t>
  </si>
  <si>
    <t>西南交大双语课程培训</t>
  </si>
  <si>
    <t>2019.08.09-2019.08.23</t>
  </si>
  <si>
    <t>成都</t>
  </si>
  <si>
    <t>一种轨道交通站台上下乘客用安全踏板装置</t>
  </si>
  <si>
    <t>ZL202010899968.8</t>
  </si>
  <si>
    <t>李海龙</t>
  </si>
  <si>
    <t>中国民用航空飞行学院</t>
  </si>
  <si>
    <t>载运工具运用工程</t>
  </si>
  <si>
    <t>lihailonghpu@163.com</t>
  </si>
  <si>
    <t>2021/10-2022/03</t>
  </si>
  <si>
    <t>天路冷链物流有限公司</t>
  </si>
  <si>
    <t>物流经理</t>
  </si>
  <si>
    <t>2020/11</t>
  </si>
  <si>
    <t>一种集装箱货物装卸托架</t>
  </si>
  <si>
    <t>ZL 2019 1 0385597.9</t>
  </si>
  <si>
    <t>王子琪</t>
  </si>
  <si>
    <t>美国堪萨斯州立大学</t>
  </si>
  <si>
    <t>机场管理</t>
  </si>
  <si>
    <t>助教</t>
  </si>
  <si>
    <t>初级职称</t>
  </si>
  <si>
    <t>1968538165@qq.com</t>
  </si>
  <si>
    <t>2018/10-2019/09</t>
  </si>
  <si>
    <t>河南省机场集团有限公司</t>
  </si>
  <si>
    <t>运行指挥</t>
  </si>
  <si>
    <t>2021/11</t>
  </si>
  <si>
    <t>一种快递分拣传送设备</t>
  </si>
  <si>
    <t>ZL 2021 2 0547492.1</t>
  </si>
  <si>
    <t>赵俊卿</t>
  </si>
  <si>
    <t>河南工业大学</t>
  </si>
  <si>
    <t>物流管理</t>
  </si>
  <si>
    <t>24709980@qq.com</t>
  </si>
  <si>
    <t>谢玉军</t>
  </si>
  <si>
    <t>上海海事大学</t>
  </si>
  <si>
    <t>国际法</t>
  </si>
  <si>
    <t>副教授</t>
  </si>
  <si>
    <t>高级职称</t>
  </si>
  <si>
    <t>律师证</t>
  </si>
  <si>
    <t>282869704@qq.com</t>
  </si>
  <si>
    <t>2016/10-2022/03</t>
  </si>
  <si>
    <t>上海德邦物流公司</t>
  </si>
  <si>
    <t>合同管理</t>
  </si>
  <si>
    <t>英国研学交流</t>
  </si>
  <si>
    <t>2019.0622-2019.07.06</t>
  </si>
  <si>
    <t>伍斯特大学</t>
  </si>
  <si>
    <t>长风杯数据分析与挖掘</t>
  </si>
  <si>
    <t>一种物流调度系统运输车</t>
  </si>
  <si>
    <t>ZL 2019 1 0378884.7</t>
  </si>
  <si>
    <t>依法治校实践路径研究</t>
  </si>
  <si>
    <t>叶青</t>
  </si>
  <si>
    <t>河南农业大学</t>
  </si>
  <si>
    <t>农林经济管理</t>
  </si>
  <si>
    <t>校内兼职人员</t>
  </si>
  <si>
    <t>824169097@qq.com</t>
  </si>
  <si>
    <t>赵崇</t>
  </si>
  <si>
    <t>布达佩斯考文纽斯大学</t>
  </si>
  <si>
    <t>经济分析</t>
  </si>
  <si>
    <t>初级会计师</t>
  </si>
  <si>
    <t>zhaochong7@qq.com</t>
  </si>
  <si>
    <t>2020/07-2021/03</t>
  </si>
  <si>
    <t>中国建设银行河南省分行金水支行</t>
  </si>
  <si>
    <t>银行业务岗</t>
  </si>
  <si>
    <t>“教育现代化”背景下城市轨道交通运营管理专业课程体系构建与应用</t>
  </si>
  <si>
    <t>省级</t>
  </si>
  <si>
    <t>周嵘</t>
  </si>
  <si>
    <t>河南财经政法大学</t>
  </si>
  <si>
    <t>经济学</t>
  </si>
  <si>
    <t>高级网络工程师</t>
  </si>
  <si>
    <t>zhourong19821021@126.com</t>
  </si>
  <si>
    <t>2013.12-2014.02</t>
  </si>
  <si>
    <t>逸阳旗舰店</t>
  </si>
  <si>
    <t>产品管理</t>
  </si>
  <si>
    <t>2019年</t>
  </si>
  <si>
    <t>河南省教学标兵</t>
  </si>
  <si>
    <t>张睿</t>
  </si>
  <si>
    <t>农村与区域发展</t>
  </si>
  <si>
    <t>物流师</t>
  </si>
  <si>
    <t>531945682@qq.com</t>
  </si>
  <si>
    <t>杨媛媛</t>
  </si>
  <si>
    <t>1984年1月</t>
  </si>
  <si>
    <t>郑州大学</t>
  </si>
  <si>
    <t>国际经济与贸易</t>
  </si>
  <si>
    <t>23604796@qq.com</t>
  </si>
  <si>
    <t>帖鹏飞</t>
  </si>
  <si>
    <t>1984年10月</t>
  </si>
  <si>
    <t>北京物资学院</t>
  </si>
  <si>
    <t>管理科学与工程</t>
  </si>
  <si>
    <t>yangyuanyuan@zzrvtc.edu.cn</t>
  </si>
  <si>
    <t>2020.4.7</t>
  </si>
  <si>
    <t>一种货运火车的防溜车装置</t>
  </si>
  <si>
    <t>ZL201910386294.1</t>
  </si>
  <si>
    <t>葛小西</t>
  </si>
  <si>
    <t>1986年10月</t>
  </si>
  <si>
    <t>北京外国语大学</t>
  </si>
  <si>
    <t>tiepengfei@zzrvtc.edu.cn</t>
  </si>
  <si>
    <t>2014.8-2020.7</t>
  </si>
  <si>
    <t>中铁快运</t>
  </si>
  <si>
    <t>业务管理</t>
  </si>
  <si>
    <t>优秀共产党员</t>
  </si>
  <si>
    <t>校级</t>
  </si>
  <si>
    <t>李可心</t>
  </si>
  <si>
    <t>香港城市大学</t>
  </si>
  <si>
    <t>电子商贸</t>
  </si>
  <si>
    <t>gexiaoxi@zzrvtc.edu.cn</t>
  </si>
  <si>
    <t>教师教学能力提升研修项目培训（美国富尔登国际教育集团）</t>
  </si>
  <si>
    <t>2022.8.15—8.22</t>
  </si>
  <si>
    <t>刘丹丹</t>
  </si>
  <si>
    <t>湘潭大学</t>
  </si>
  <si>
    <t>思想政治教育专业</t>
  </si>
  <si>
    <t>校外兼职教师</t>
  </si>
  <si>
    <t>953918294@qq.com</t>
  </si>
  <si>
    <t>段艳玲</t>
  </si>
  <si>
    <t>华北水利水电大学</t>
  </si>
  <si>
    <t>思想政治教育</t>
  </si>
  <si>
    <t>兼职</t>
  </si>
  <si>
    <t>二级</t>
  </si>
  <si>
    <t>285627815@qq.com</t>
  </si>
  <si>
    <t>楚钊</t>
  </si>
  <si>
    <t>浙江师范大学</t>
  </si>
  <si>
    <t>教育技术学</t>
  </si>
  <si>
    <t>406456741@qq.com</t>
  </si>
  <si>
    <t>崔琬茹</t>
  </si>
  <si>
    <t>哈尔滨理工大学</t>
  </si>
  <si>
    <t>高等教育学</t>
  </si>
  <si>
    <t>2574802669@qq.com</t>
  </si>
  <si>
    <t>李源</t>
  </si>
  <si>
    <t>上海师范大学</t>
  </si>
  <si>
    <t>体育教学</t>
  </si>
  <si>
    <t>Ly_zzrvtc1029@163.com</t>
  </si>
  <si>
    <t>可可维奇足球教练员培训</t>
  </si>
  <si>
    <t>上海</t>
  </si>
  <si>
    <t>教师技能大赛</t>
  </si>
  <si>
    <t>一种体育拉筋器</t>
  </si>
  <si>
    <t>ZL202010135926.7</t>
  </si>
  <si>
    <t>橐云婷</t>
  </si>
  <si>
    <t>伦敦南岸大学</t>
  </si>
  <si>
    <t>国际商务</t>
  </si>
  <si>
    <t>405549909@qq.com</t>
  </si>
  <si>
    <t>一种贸易区货物流转分拣装置</t>
  </si>
  <si>
    <t>ZL202011270452.3</t>
  </si>
  <si>
    <t>唐昱</t>
  </si>
  <si>
    <t>中央兰开夏大学</t>
  </si>
  <si>
    <t>国际商务沟通</t>
  </si>
  <si>
    <t>271428123@qq.com</t>
  </si>
  <si>
    <t>2016.6-2016.12</t>
  </si>
  <si>
    <t>北京萌狮子科技有限公司</t>
  </si>
  <si>
    <t>市场专员</t>
  </si>
  <si>
    <t>教育信息环境下基于微课的大学生日常思想教育创新应用研究</t>
  </si>
  <si>
    <t>厅级</t>
  </si>
  <si>
    <t>2021.6.15</t>
  </si>
  <si>
    <t>一种金融大数据分析装置</t>
  </si>
  <si>
    <t>焦文达</t>
  </si>
  <si>
    <t>广西师范大学</t>
  </si>
  <si>
    <t>学科教学（语文）</t>
  </si>
  <si>
    <t>jiaodawen@zzrvtc.edu.cn</t>
  </si>
  <si>
    <t>郭静</t>
  </si>
  <si>
    <t>河南师范大学</t>
  </si>
  <si>
    <t>guojing@zzrvtc.edu.cn</t>
  </si>
  <si>
    <t>江歌</t>
  </si>
  <si>
    <t>英语</t>
  </si>
  <si>
    <t>jiangge@zzrvtc.edu.cn</t>
  </si>
  <si>
    <t>涉外护理专业英语师资培训</t>
  </si>
  <si>
    <t>2015.9.21-24</t>
  </si>
  <si>
    <t>承德</t>
  </si>
  <si>
    <t>全国涉外护理专业英语教师教学比武二等奖</t>
  </si>
  <si>
    <t>齐辉</t>
  </si>
  <si>
    <t>中南大学</t>
  </si>
  <si>
    <t>qihui@zzrvtc.edu.cn</t>
  </si>
  <si>
    <t>杨丽纳</t>
  </si>
  <si>
    <t>yanglina@zzrvtc.edu.cn</t>
  </si>
  <si>
    <t>梁超慧</t>
  </si>
  <si>
    <t>liangchaohui@zzrvtc.edu.cn</t>
  </si>
  <si>
    <t>孙佳</t>
  </si>
  <si>
    <t>sunjia@zzrvtc.edu.cn</t>
  </si>
  <si>
    <t>侯园园</t>
  </si>
  <si>
    <t>首都医科大学</t>
  </si>
  <si>
    <t>计算机应用技术</t>
  </si>
  <si>
    <t>576106815@qq.com</t>
  </si>
  <si>
    <t>郑州铁路职业技术学院“师德先进个人”</t>
  </si>
  <si>
    <t>一种高铁列车智能化空气净化系统及其控制方法</t>
  </si>
  <si>
    <t>ZL202010726850.5</t>
  </si>
  <si>
    <t>河南省“招才引智”长效化发展需求下高校人才评价机制研究</t>
  </si>
  <si>
    <t>河南省科技厅、省级</t>
  </si>
  <si>
    <t>论文、研究报告</t>
  </si>
  <si>
    <t>罗喜娜</t>
  </si>
  <si>
    <t>北京师范大学</t>
  </si>
  <si>
    <t>职业技术教育学</t>
  </si>
  <si>
    <t>心理咨询师三级</t>
  </si>
  <si>
    <t>luoxina@zzrvtc.edu.cn</t>
  </si>
  <si>
    <t>后疫情时期教师教学能力重构研究</t>
  </si>
  <si>
    <t>论文及研究报告</t>
  </si>
  <si>
    <t>王传礼</t>
  </si>
  <si>
    <t>同济大学</t>
  </si>
  <si>
    <t>马克思主义基本原理</t>
  </si>
  <si>
    <t>博士研究生</t>
  </si>
  <si>
    <t>博士</t>
  </si>
  <si>
    <t>wangchuangli@zzrvtc.edu.cn</t>
  </si>
  <si>
    <t>河南省哲学社会科学骨干教师研修班</t>
  </si>
  <si>
    <t>2019.7.1-7.16</t>
  </si>
  <si>
    <t>郑州</t>
  </si>
  <si>
    <t>2014年</t>
  </si>
  <si>
    <t>和谐社会背景下大学生合群教育</t>
  </si>
  <si>
    <t>基于乡村振兴战略的高职院校思政课5链融合教学改革与实践</t>
  </si>
  <si>
    <t>省教育厅</t>
  </si>
  <si>
    <t>李佳佳</t>
  </si>
  <si>
    <t>中国古代文学</t>
  </si>
  <si>
    <t>394651310@qq.com</t>
  </si>
  <si>
    <t>邵长辉</t>
  </si>
  <si>
    <t>音乐教育</t>
  </si>
  <si>
    <t>shaochanghui@zzrvtc.edu.cn</t>
  </si>
  <si>
    <t>五、本学年任课教师信息统计</t>
  </si>
  <si>
    <t>教师类别况</t>
  </si>
  <si>
    <t>总数</t>
  </si>
  <si>
    <t>人数</t>
  </si>
  <si>
    <t>占比(%)</t>
  </si>
  <si>
    <t>中外籍教师</t>
  </si>
  <si>
    <t>专兼职人员情况</t>
  </si>
  <si>
    <t>校外兼课教师</t>
  </si>
  <si>
    <t>学位结构情况</t>
  </si>
  <si>
    <t>学历</t>
  </si>
  <si>
    <t>职称结构情况</t>
  </si>
  <si>
    <t>拥有行业、企业一线工作经历人数</t>
  </si>
  <si>
    <t>获奖人数</t>
  </si>
  <si>
    <t>获技术专利（技术发明）项目人数</t>
  </si>
  <si>
    <t>主持教改科研课题人数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</si>
</sst>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/m"/>
  </numFmts>
  <fonts count="37"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9"/>
      <color rgb="FFFF0000"/>
      <name val="宋体"/>
      <charset val="134"/>
    </font>
    <font>
      <u/>
      <sz val="11"/>
      <color theme="10"/>
      <name val="宋体"/>
      <charset val="134"/>
    </font>
    <font>
      <u/>
      <sz val="12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color rgb="FF000000"/>
      <name val="Times New Roman"/>
      <charset val="134"/>
    </font>
    <font>
      <u/>
      <sz val="12"/>
      <color theme="10"/>
      <name val="宋体"/>
      <charset val="134"/>
    </font>
    <font>
      <u/>
      <sz val="12"/>
      <color rgb="FF0563C1"/>
      <name val="宋体"/>
      <charset val="134"/>
    </font>
    <font>
      <u/>
      <sz val="11"/>
      <color rgb="FF0000FF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7" borderId="11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1" fillId="11" borderId="10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0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10" fontId="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57" fontId="1" fillId="0" borderId="1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57" fontId="7" fillId="0" borderId="5" xfId="0" applyNumberFormat="1" applyFont="1" applyFill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</xf>
    <xf numFmtId="0" fontId="10" fillId="0" borderId="1" xfId="10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</xf>
    <xf numFmtId="0" fontId="10" fillId="0" borderId="3" xfId="10" applyBorder="1" applyAlignment="1">
      <alignment horizontal="center" vertical="center" wrapText="1"/>
    </xf>
    <xf numFmtId="0" fontId="10" fillId="0" borderId="1" xfId="10" applyBorder="1" applyAlignment="1">
      <alignment horizontal="center" vertical="center" wrapText="1"/>
    </xf>
    <xf numFmtId="0" fontId="10" fillId="0" borderId="1" xfId="10" applyFill="1" applyBorder="1" applyAlignment="1" applyProtection="1">
      <alignment horizontal="center" vertical="center" wrapText="1"/>
    </xf>
    <xf numFmtId="0" fontId="10" fillId="0" borderId="5" xfId="10" applyBorder="1" applyAlignment="1">
      <alignment horizontal="center" vertical="center"/>
    </xf>
    <xf numFmtId="0" fontId="13" fillId="0" borderId="5" xfId="1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0" fillId="0" borderId="1" xfId="10" applyBorder="1" applyAlignment="1">
      <alignment horizontal="center" vertical="center"/>
    </xf>
    <xf numFmtId="0" fontId="10" fillId="0" borderId="0" xfId="10" applyAlignment="1">
      <alignment horizontal="center" vertical="center" wrapText="1"/>
    </xf>
    <xf numFmtId="0" fontId="10" fillId="0" borderId="2" xfId="10" applyBorder="1" applyAlignment="1" applyProtection="1">
      <alignment horizontal="center" vertical="center"/>
    </xf>
    <xf numFmtId="177" fontId="1" fillId="0" borderId="1" xfId="0" applyNumberFormat="1" applyFont="1" applyBorder="1" applyAlignment="1" applyProtection="1">
      <alignment horizontal="center" vertical="center"/>
    </xf>
    <xf numFmtId="14" fontId="1" fillId="0" borderId="1" xfId="0" applyNumberFormat="1" applyFont="1" applyBorder="1" applyAlignment="1" applyProtection="1">
      <alignment horizontal="center" vertical="center"/>
    </xf>
    <xf numFmtId="31" fontId="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57" fontId="1" fillId="0" borderId="6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enyanting\Desktop\1\1_&#34920;2&#65306;&#22635;&#20889;&#25945;&#24072;&#20449;&#24687;-&#20013;&#28595;&#21512;&#20316;&#21150;&#23398;--5.&#24072;&#36164;&#38431;&#20237;&#21450;&#20449;&#24687;&#32479;&#35745;&#35745;&#31639;&#34920;(3)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enyanting\Desktop\1\&#34920;2&#65306;&#22635;&#20889;&#25945;&#24072;&#20449;&#24687;-&#20013;&#28595;&#21512;&#20316;&#21150;&#23398;--5.&#24072;&#36164;&#38431;&#20237;&#21450;&#20449;&#24687;&#32479;&#35745;&#35745;&#31639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en\Desktop\2022&#24180;&#26257;&#26399;&#23436;&#25104;&#24037;&#20316;\2022&#24180;7&#26376;&#20013;&#28595;&#21512;&#20316;&#21150;&#23398;&#19987;&#19994;&#35780;&#20272;\&#25945;&#26448;&#12289;&#25945;&#24072;&#20010;&#20154;&#20449;&#24687;&#25910;&#38598;\&#25945;&#23398;&#21333;&#20301;&#24050;&#26356;&#26032;&#20449;&#24687;\&#34920;2&#65306;&#22635;&#20889;&#25945;&#24072;&#20449;&#24687;-&#20013;&#28595;&#21512;&#20316;&#21150;&#23398;--5.&#24072;&#36164;&#38431;&#20237;&#21450;&#20449;&#24687;&#32479;&#35745;&#35745;&#31639;&#34920;-&#39532;&#20811;&#24605;&#20027;&#20041;&#23398;&#3849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x\Desktop\5.&#24072;&#36164;&#38431;&#20237;&#21450;&#20449;&#24687;&#32479;&#35745;&#35745;&#31639;&#34920;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360MoveData\Users\xm\Desktop\&#28595;&#26041;&#22806;&#25945;&#25480;&#35838;&#20449;&#24687;&#21450;&#20010;&#20154;&#20449;&#24687;\5.&#24072;&#36164;&#38431;&#20237;&#21450;&#20449;&#24687;&#32479;&#35745;&#35745;&#31639;&#34920;-&#29289;&#27969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师资队伍信息统计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师资队伍信息统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师资队伍信息统计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师资队伍信息统计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师资队伍"/>
      <sheetName val="师资队伍信息统计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282869704@qq.com" TargetMode="External"/><Relationship Id="rId8" Type="http://schemas.openxmlformats.org/officeDocument/2006/relationships/hyperlink" Target="24709980@qq.com" TargetMode="External"/><Relationship Id="rId7" Type="http://schemas.openxmlformats.org/officeDocument/2006/relationships/hyperlink" Target="1968538165@qq.com" TargetMode="External"/><Relationship Id="rId6" Type="http://schemas.openxmlformats.org/officeDocument/2006/relationships/hyperlink" Target="lihailonghpu@163.com" TargetMode="External"/><Relationship Id="rId5" Type="http://schemas.openxmlformats.org/officeDocument/2006/relationships/hyperlink" Target="lugy2008@126.com" TargetMode="External"/><Relationship Id="rId4" Type="http://schemas.openxmlformats.org/officeDocument/2006/relationships/hyperlink" Target="mailto:jeralynfajardo26@yahoo.com" TargetMode="External"/><Relationship Id="rId36" Type="http://schemas.openxmlformats.org/officeDocument/2006/relationships/hyperlink" Target="mailto:lumierealvin@gmail.com" TargetMode="External"/><Relationship Id="rId35" Type="http://schemas.openxmlformats.org/officeDocument/2006/relationships/hyperlink" Target="mailto:whs3136@gmail.com" TargetMode="External"/><Relationship Id="rId34" Type="http://schemas.openxmlformats.org/officeDocument/2006/relationships/hyperlink" Target="mailto:shaochanghui@zzrvtc.edu.cn" TargetMode="External"/><Relationship Id="rId33" Type="http://schemas.openxmlformats.org/officeDocument/2006/relationships/hyperlink" Target="mailto:wangchuangli@zzrvtc.edu.cn" TargetMode="External"/><Relationship Id="rId32" Type="http://schemas.openxmlformats.org/officeDocument/2006/relationships/hyperlink" Target="mailto:luoxina@zzrvtc.edu.cn" TargetMode="External"/><Relationship Id="rId31" Type="http://schemas.openxmlformats.org/officeDocument/2006/relationships/hyperlink" Target="mailto:sunjia@zzrvtc.edu.cn" TargetMode="External"/><Relationship Id="rId30" Type="http://schemas.openxmlformats.org/officeDocument/2006/relationships/hyperlink" Target="mailto:liangchaohui@zzrvtc.edu.cn" TargetMode="External"/><Relationship Id="rId3" Type="http://schemas.openxmlformats.org/officeDocument/2006/relationships/hyperlink" Target="mailto:1501313604@qq.com" TargetMode="External"/><Relationship Id="rId29" Type="http://schemas.openxmlformats.org/officeDocument/2006/relationships/hyperlink" Target="mailto:yanglina@zzrvtc.edu.cn" TargetMode="External"/><Relationship Id="rId28" Type="http://schemas.openxmlformats.org/officeDocument/2006/relationships/hyperlink" Target="mailto:qihui@zzrvtc.edu.cn" TargetMode="External"/><Relationship Id="rId27" Type="http://schemas.openxmlformats.org/officeDocument/2006/relationships/hyperlink" Target="mailto:jiangge@zzrvtc.edu.cn" TargetMode="External"/><Relationship Id="rId26" Type="http://schemas.openxmlformats.org/officeDocument/2006/relationships/hyperlink" Target="mailto:guojing@zzrvtc.edu.cn" TargetMode="External"/><Relationship Id="rId25" Type="http://schemas.openxmlformats.org/officeDocument/2006/relationships/hyperlink" Target="mailto:jiaodawen@zzrvtc.edu.cn" TargetMode="External"/><Relationship Id="rId24" Type="http://schemas.openxmlformats.org/officeDocument/2006/relationships/hyperlink" Target="mailto:gexiaoxi@zzrvtc.edu.cn" TargetMode="External"/><Relationship Id="rId23" Type="http://schemas.openxmlformats.org/officeDocument/2006/relationships/hyperlink" Target="mailto:tiepengfei@zzrvtc.edu.cn" TargetMode="External"/><Relationship Id="rId22" Type="http://schemas.openxmlformats.org/officeDocument/2006/relationships/hyperlink" Target="mailto:yangyuanyuan@zzrvtc.edu.cn" TargetMode="External"/><Relationship Id="rId21" Type="http://schemas.openxmlformats.org/officeDocument/2006/relationships/hyperlink" Target="mailto:953918294@qq.com" TargetMode="External"/><Relationship Id="rId20" Type="http://schemas.openxmlformats.org/officeDocument/2006/relationships/hyperlink" Target="mailto:285627815@qq.com" TargetMode="External"/><Relationship Id="rId2" Type="http://schemas.openxmlformats.org/officeDocument/2006/relationships/hyperlink" Target="mailto:pingheetan@gmail.com" TargetMode="External"/><Relationship Id="rId19" Type="http://schemas.openxmlformats.org/officeDocument/2006/relationships/hyperlink" Target="2574802669@qq.com" TargetMode="External"/><Relationship Id="rId18" Type="http://schemas.openxmlformats.org/officeDocument/2006/relationships/hyperlink" Target="406456741@qq.com" TargetMode="External"/><Relationship Id="rId17" Type="http://schemas.openxmlformats.org/officeDocument/2006/relationships/hyperlink" Target="http://576106815@qq.com" TargetMode="External"/><Relationship Id="rId16" Type="http://schemas.openxmlformats.org/officeDocument/2006/relationships/hyperlink" Target="http://340097329@qq.com" TargetMode="External"/><Relationship Id="rId15" Type="http://schemas.openxmlformats.org/officeDocument/2006/relationships/hyperlink" Target="http://mailto:271428123@qq.com" TargetMode="External"/><Relationship Id="rId14" Type="http://schemas.openxmlformats.org/officeDocument/2006/relationships/hyperlink" Target="http://405549909@qq.com" TargetMode="External"/><Relationship Id="rId13" Type="http://schemas.openxmlformats.org/officeDocument/2006/relationships/hyperlink" Target="http://zhaochong7@qq.com" TargetMode="External"/><Relationship Id="rId12" Type="http://schemas.openxmlformats.org/officeDocument/2006/relationships/hyperlink" Target="http://zhourong19821021@126.com" TargetMode="External"/><Relationship Id="rId11" Type="http://schemas.openxmlformats.org/officeDocument/2006/relationships/hyperlink" Target="23604796@qq.com" TargetMode="External"/><Relationship Id="rId10" Type="http://schemas.openxmlformats.org/officeDocument/2006/relationships/hyperlink" Target="531945682@qq.com" TargetMode="External"/><Relationship Id="rId1" Type="http://schemas.openxmlformats.org/officeDocument/2006/relationships/hyperlink" Target="mailto:victortanster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P49"/>
  <sheetViews>
    <sheetView tabSelected="1" zoomScale="80" zoomScaleNormal="80" workbookViewId="0">
      <pane ySplit="3" topLeftCell="A4" activePane="bottomLeft" state="frozen"/>
      <selection/>
      <selection pane="bottomLeft" activeCell="A8" sqref="$A8:$XFD10"/>
    </sheetView>
  </sheetViews>
  <sheetFormatPr defaultColWidth="9" defaultRowHeight="14.25" customHeight="1"/>
  <cols>
    <col min="1" max="1" width="9" style="1"/>
    <col min="2" max="2" width="13.625" style="1" customWidth="1"/>
    <col min="3" max="3" width="9" style="1"/>
    <col min="4" max="4" width="17.1833333333333" style="13" customWidth="1"/>
    <col min="5" max="5" width="9" style="1"/>
    <col min="6" max="6" width="11.75" style="1" customWidth="1"/>
    <col min="7" max="7" width="24" style="1" customWidth="1"/>
    <col min="8" max="8" width="21.375" style="1" customWidth="1"/>
    <col min="9" max="9" width="11.5" style="1" customWidth="1"/>
    <col min="10" max="10" width="5.375" style="1" customWidth="1"/>
    <col min="11" max="11" width="13.625" style="1" customWidth="1"/>
    <col min="12" max="12" width="10.125" style="1" customWidth="1"/>
    <col min="13" max="13" width="9.875" style="1" customWidth="1"/>
    <col min="14" max="14" width="17.125" style="1" customWidth="1"/>
    <col min="15" max="15" width="16.125" style="1" customWidth="1"/>
    <col min="16" max="17" width="9" style="1"/>
    <col min="18" max="18" width="19.125" style="14" customWidth="1"/>
    <col min="19" max="19" width="11" style="1" customWidth="1"/>
    <col min="20" max="20" width="20.5" style="1" customWidth="1"/>
    <col min="21" max="21" width="25.625" style="1" customWidth="1"/>
    <col min="22" max="22" width="20.5" style="1" customWidth="1"/>
    <col min="23" max="23" width="10.625" style="1" customWidth="1"/>
    <col min="24" max="24" width="33.625" style="1" customWidth="1"/>
    <col min="25" max="25" width="18.125" style="1" customWidth="1"/>
    <col min="26" max="26" width="13.875" style="1" customWidth="1"/>
    <col min="27" max="27" width="9" style="1"/>
    <col min="28" max="28" width="13.25" style="1" customWidth="1"/>
    <col min="29" max="29" width="26.625" style="1" customWidth="1"/>
    <col min="30" max="30" width="9" style="1"/>
    <col min="31" max="31" width="6" style="1" customWidth="1"/>
    <col min="32" max="32" width="8.375" style="1" customWidth="1"/>
    <col min="33" max="33" width="15" style="1" customWidth="1"/>
    <col min="34" max="34" width="24.375" style="1" customWidth="1"/>
    <col min="35" max="35" width="18.75" style="1" customWidth="1"/>
    <col min="36" max="37" width="6.875" style="1" customWidth="1"/>
    <col min="38" max="38" width="25" style="1" customWidth="1"/>
    <col min="39" max="39" width="9.625" style="1" customWidth="1"/>
    <col min="40" max="41" width="9" style="1"/>
    <col min="42" max="42" width="5.375" style="1" customWidth="1"/>
  </cols>
  <sheetData>
    <row r="1" s="11" customFormat="1" ht="30" customHeight="1" spans="1:42">
      <c r="A1" s="9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0"/>
    </row>
    <row r="2" s="1" customFormat="1" ht="30" customHeight="1" spans="1:42">
      <c r="A2" s="3" t="s">
        <v>1</v>
      </c>
      <c r="B2" s="16" t="s">
        <v>2</v>
      </c>
      <c r="C2" s="3" t="s">
        <v>3</v>
      </c>
      <c r="D2" s="17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16" t="s">
        <v>9</v>
      </c>
      <c r="J2" s="16" t="s">
        <v>10</v>
      </c>
      <c r="K2" s="16" t="s">
        <v>11</v>
      </c>
      <c r="L2" s="3" t="s">
        <v>12</v>
      </c>
      <c r="M2" s="16" t="s">
        <v>13</v>
      </c>
      <c r="N2" s="3" t="s">
        <v>14</v>
      </c>
      <c r="O2" s="40" t="s">
        <v>15</v>
      </c>
      <c r="P2" s="16" t="s">
        <v>16</v>
      </c>
      <c r="Q2" s="16" t="s">
        <v>17</v>
      </c>
      <c r="R2" s="3" t="s">
        <v>18</v>
      </c>
      <c r="S2" s="3" t="s">
        <v>19</v>
      </c>
      <c r="T2" s="3"/>
      <c r="U2" s="3"/>
      <c r="V2" s="3"/>
      <c r="W2" s="3" t="s">
        <v>20</v>
      </c>
      <c r="X2" s="3"/>
      <c r="Y2" s="3"/>
      <c r="Z2" s="3"/>
      <c r="AA2" s="3" t="s">
        <v>21</v>
      </c>
      <c r="AB2" s="3"/>
      <c r="AC2" s="3"/>
      <c r="AD2" s="3"/>
      <c r="AE2" s="3"/>
      <c r="AF2" s="3" t="s">
        <v>22</v>
      </c>
      <c r="AG2" s="3"/>
      <c r="AH2" s="3"/>
      <c r="AI2" s="3"/>
      <c r="AJ2" s="3"/>
      <c r="AK2" s="3" t="s">
        <v>23</v>
      </c>
      <c r="AL2" s="3"/>
      <c r="AM2" s="3"/>
      <c r="AN2" s="3"/>
      <c r="AO2" s="3"/>
      <c r="AP2" s="3"/>
    </row>
    <row r="3" s="1" customFormat="1" ht="45" customHeight="1" spans="1:42">
      <c r="A3" s="3"/>
      <c r="B3" s="16"/>
      <c r="C3" s="3"/>
      <c r="D3" s="17"/>
      <c r="E3" s="3"/>
      <c r="F3" s="3"/>
      <c r="G3" s="3"/>
      <c r="H3" s="3"/>
      <c r="I3" s="16"/>
      <c r="J3" s="16"/>
      <c r="K3" s="16"/>
      <c r="L3" s="3"/>
      <c r="M3" s="16"/>
      <c r="N3" s="3"/>
      <c r="O3" s="41"/>
      <c r="P3" s="16"/>
      <c r="Q3" s="16"/>
      <c r="R3" s="3"/>
      <c r="S3" s="51" t="s">
        <v>24</v>
      </c>
      <c r="T3" s="3" t="s">
        <v>25</v>
      </c>
      <c r="U3" s="3" t="s">
        <v>26</v>
      </c>
      <c r="V3" s="3" t="s">
        <v>27</v>
      </c>
      <c r="W3" s="51" t="s">
        <v>28</v>
      </c>
      <c r="X3" s="3" t="s">
        <v>29</v>
      </c>
      <c r="Y3" s="3" t="s">
        <v>30</v>
      </c>
      <c r="Z3" s="3" t="s">
        <v>31</v>
      </c>
      <c r="AA3" s="51" t="s">
        <v>32</v>
      </c>
      <c r="AB3" s="3" t="s">
        <v>33</v>
      </c>
      <c r="AC3" s="3" t="s">
        <v>34</v>
      </c>
      <c r="AD3" s="3" t="s">
        <v>35</v>
      </c>
      <c r="AE3" s="3" t="s">
        <v>36</v>
      </c>
      <c r="AF3" s="51" t="s">
        <v>37</v>
      </c>
      <c r="AG3" s="3" t="s">
        <v>38</v>
      </c>
      <c r="AH3" s="3" t="s">
        <v>39</v>
      </c>
      <c r="AI3" s="3" t="s">
        <v>40</v>
      </c>
      <c r="AJ3" s="3" t="s">
        <v>36</v>
      </c>
      <c r="AK3" s="51" t="s">
        <v>41</v>
      </c>
      <c r="AL3" s="3" t="s">
        <v>42</v>
      </c>
      <c r="AM3" s="3" t="s">
        <v>43</v>
      </c>
      <c r="AN3" s="3" t="s">
        <v>44</v>
      </c>
      <c r="AO3" s="3" t="s">
        <v>45</v>
      </c>
      <c r="AP3" s="3" t="s">
        <v>46</v>
      </c>
    </row>
    <row r="4" ht="24.95" customHeight="1" spans="1:42">
      <c r="A4" s="6">
        <v>1</v>
      </c>
      <c r="B4" s="6" t="s">
        <v>47</v>
      </c>
      <c r="C4" s="6" t="s">
        <v>48</v>
      </c>
      <c r="D4" s="18" t="s">
        <v>49</v>
      </c>
      <c r="E4" s="6" t="s">
        <v>50</v>
      </c>
      <c r="F4" s="19">
        <v>25600</v>
      </c>
      <c r="G4" s="6" t="s">
        <v>51</v>
      </c>
      <c r="H4" s="6" t="s">
        <v>52</v>
      </c>
      <c r="I4" s="6" t="s">
        <v>53</v>
      </c>
      <c r="J4" s="6" t="s">
        <v>54</v>
      </c>
      <c r="K4" s="6" t="s">
        <v>55</v>
      </c>
      <c r="L4" s="6"/>
      <c r="M4" s="6" t="s">
        <v>56</v>
      </c>
      <c r="N4" s="6"/>
      <c r="O4" s="7" t="s">
        <v>57</v>
      </c>
      <c r="P4" s="6" t="s">
        <v>58</v>
      </c>
      <c r="Q4" s="6" t="s">
        <v>58</v>
      </c>
      <c r="R4" s="52" t="s">
        <v>59</v>
      </c>
      <c r="S4" s="6" t="s">
        <v>58</v>
      </c>
      <c r="T4" s="6" t="s">
        <v>60</v>
      </c>
      <c r="U4" s="7" t="s">
        <v>61</v>
      </c>
      <c r="V4" s="6" t="s">
        <v>62</v>
      </c>
      <c r="W4" s="6"/>
      <c r="X4" s="6"/>
      <c r="Y4" s="6"/>
      <c r="Z4" s="6"/>
      <c r="AA4" s="6" t="s">
        <v>63</v>
      </c>
      <c r="AB4" s="6"/>
      <c r="AC4" s="6"/>
      <c r="AD4" s="6"/>
      <c r="AE4" s="6"/>
      <c r="AF4" s="6" t="s">
        <v>63</v>
      </c>
      <c r="AG4" s="6"/>
      <c r="AH4" s="6"/>
      <c r="AI4" s="6"/>
      <c r="AJ4" s="6"/>
      <c r="AK4" s="6" t="s">
        <v>63</v>
      </c>
      <c r="AL4" s="6"/>
      <c r="AM4" s="6"/>
      <c r="AN4" s="6"/>
      <c r="AO4" s="6"/>
      <c r="AP4" s="6"/>
    </row>
    <row r="5" ht="24.95" customHeight="1" spans="1:42">
      <c r="A5" s="6">
        <v>2</v>
      </c>
      <c r="B5" s="6" t="s">
        <v>47</v>
      </c>
      <c r="C5" s="6" t="s">
        <v>48</v>
      </c>
      <c r="D5" s="18" t="s">
        <v>64</v>
      </c>
      <c r="E5" s="6" t="s">
        <v>50</v>
      </c>
      <c r="F5" s="19">
        <v>24503</v>
      </c>
      <c r="G5" s="6" t="s">
        <v>65</v>
      </c>
      <c r="H5" s="6" t="s">
        <v>66</v>
      </c>
      <c r="I5" s="6" t="s">
        <v>53</v>
      </c>
      <c r="J5" s="6" t="s">
        <v>54</v>
      </c>
      <c r="K5" s="6" t="s">
        <v>55</v>
      </c>
      <c r="L5" s="6"/>
      <c r="M5" s="6" t="s">
        <v>56</v>
      </c>
      <c r="N5" s="6"/>
      <c r="O5" s="7" t="s">
        <v>57</v>
      </c>
      <c r="P5" s="6" t="s">
        <v>58</v>
      </c>
      <c r="Q5" s="6" t="s">
        <v>58</v>
      </c>
      <c r="R5" s="52" t="s">
        <v>67</v>
      </c>
      <c r="S5" s="6" t="s">
        <v>58</v>
      </c>
      <c r="T5" s="53" t="s">
        <v>68</v>
      </c>
      <c r="U5" s="7" t="s">
        <v>69</v>
      </c>
      <c r="V5" s="7" t="s">
        <v>70</v>
      </c>
      <c r="W5" s="6"/>
      <c r="X5" s="6"/>
      <c r="Y5" s="6"/>
      <c r="Z5" s="6"/>
      <c r="AA5" s="6" t="s">
        <v>63</v>
      </c>
      <c r="AB5" s="6"/>
      <c r="AC5" s="6"/>
      <c r="AD5" s="6"/>
      <c r="AE5" s="6"/>
      <c r="AF5" s="6" t="s">
        <v>63</v>
      </c>
      <c r="AG5" s="6"/>
      <c r="AH5" s="6"/>
      <c r="AI5" s="6"/>
      <c r="AJ5" s="6"/>
      <c r="AK5" s="6" t="s">
        <v>63</v>
      </c>
      <c r="AL5" s="6"/>
      <c r="AM5" s="6"/>
      <c r="AN5" s="6"/>
      <c r="AO5" s="6"/>
      <c r="AP5" s="6"/>
    </row>
    <row r="6" ht="24.95" customHeight="1" spans="1:42">
      <c r="A6" s="6">
        <v>3</v>
      </c>
      <c r="B6" s="6" t="s">
        <v>47</v>
      </c>
      <c r="C6" s="6" t="s">
        <v>48</v>
      </c>
      <c r="D6" s="18" t="s">
        <v>71</v>
      </c>
      <c r="E6" s="6" t="s">
        <v>50</v>
      </c>
      <c r="F6" s="19">
        <v>24528</v>
      </c>
      <c r="G6" s="6" t="s">
        <v>72</v>
      </c>
      <c r="H6" s="6" t="s">
        <v>73</v>
      </c>
      <c r="I6" s="6" t="s">
        <v>53</v>
      </c>
      <c r="J6" s="6" t="s">
        <v>54</v>
      </c>
      <c r="K6" s="6" t="s">
        <v>55</v>
      </c>
      <c r="L6" s="6"/>
      <c r="M6" s="6" t="s">
        <v>56</v>
      </c>
      <c r="N6" s="6"/>
      <c r="O6" s="7" t="s">
        <v>57</v>
      </c>
      <c r="P6" s="6" t="s">
        <v>63</v>
      </c>
      <c r="Q6" s="6" t="s">
        <v>63</v>
      </c>
      <c r="R6" s="52" t="s">
        <v>74</v>
      </c>
      <c r="S6" s="6" t="s">
        <v>58</v>
      </c>
      <c r="T6" s="53" t="s">
        <v>75</v>
      </c>
      <c r="U6" s="7" t="s">
        <v>76</v>
      </c>
      <c r="V6" s="7" t="s">
        <v>77</v>
      </c>
      <c r="W6" s="6"/>
      <c r="X6" s="6"/>
      <c r="Y6" s="6"/>
      <c r="Z6" s="6"/>
      <c r="AA6" s="6" t="s">
        <v>63</v>
      </c>
      <c r="AB6" s="6"/>
      <c r="AC6" s="6"/>
      <c r="AD6" s="6"/>
      <c r="AE6" s="6"/>
      <c r="AF6" s="6" t="s">
        <v>63</v>
      </c>
      <c r="AG6" s="6"/>
      <c r="AH6" s="6"/>
      <c r="AI6" s="6"/>
      <c r="AJ6" s="6"/>
      <c r="AK6" s="6" t="s">
        <v>63</v>
      </c>
      <c r="AL6" s="6"/>
      <c r="AM6" s="6"/>
      <c r="AN6" s="6"/>
      <c r="AO6" s="6"/>
      <c r="AP6" s="6"/>
    </row>
    <row r="7" ht="24.95" customHeight="1" spans="1:42">
      <c r="A7" s="6">
        <v>4</v>
      </c>
      <c r="B7" s="6" t="s">
        <v>47</v>
      </c>
      <c r="C7" s="6" t="s">
        <v>78</v>
      </c>
      <c r="D7" s="18" t="s">
        <v>79</v>
      </c>
      <c r="E7" s="6" t="s">
        <v>80</v>
      </c>
      <c r="F7" s="20">
        <v>33629</v>
      </c>
      <c r="G7" s="6" t="s">
        <v>81</v>
      </c>
      <c r="H7" s="6" t="s">
        <v>82</v>
      </c>
      <c r="I7" s="6" t="s">
        <v>83</v>
      </c>
      <c r="J7" s="6" t="s">
        <v>84</v>
      </c>
      <c r="K7" s="6" t="s">
        <v>55</v>
      </c>
      <c r="L7" s="6"/>
      <c r="M7" s="6" t="s">
        <v>56</v>
      </c>
      <c r="N7" s="42"/>
      <c r="O7" s="6" t="s">
        <v>57</v>
      </c>
      <c r="P7" s="6" t="s">
        <v>63</v>
      </c>
      <c r="Q7" s="6" t="s">
        <v>63</v>
      </c>
      <c r="R7" s="52" t="s">
        <v>85</v>
      </c>
      <c r="S7" s="6" t="s">
        <v>63</v>
      </c>
      <c r="T7" s="6"/>
      <c r="U7" s="7"/>
      <c r="V7" s="7"/>
      <c r="W7" s="6"/>
      <c r="X7" s="7"/>
      <c r="Y7" s="70"/>
      <c r="Z7" s="6"/>
      <c r="AA7" s="6" t="s">
        <v>63</v>
      </c>
      <c r="AB7" s="6"/>
      <c r="AC7" s="6"/>
      <c r="AD7" s="6"/>
      <c r="AE7" s="6"/>
      <c r="AF7" s="6" t="s">
        <v>63</v>
      </c>
      <c r="AG7" s="6"/>
      <c r="AH7" s="6"/>
      <c r="AI7" s="6"/>
      <c r="AJ7" s="6"/>
      <c r="AK7" s="6" t="s">
        <v>63</v>
      </c>
      <c r="AL7" s="6"/>
      <c r="AM7" s="6"/>
      <c r="AN7" s="6"/>
      <c r="AO7" s="6"/>
      <c r="AP7" s="6"/>
    </row>
    <row r="8" ht="24.95" customHeight="1" spans="1:42">
      <c r="A8" s="6">
        <v>5</v>
      </c>
      <c r="B8" s="6" t="s">
        <v>47</v>
      </c>
      <c r="C8" s="6" t="s">
        <v>86</v>
      </c>
      <c r="D8" s="21" t="s">
        <v>87</v>
      </c>
      <c r="E8" s="21" t="s">
        <v>80</v>
      </c>
      <c r="F8" s="22">
        <v>33429</v>
      </c>
      <c r="G8" s="21" t="s">
        <v>88</v>
      </c>
      <c r="H8" s="21" t="s">
        <v>89</v>
      </c>
      <c r="I8" s="21" t="s">
        <v>53</v>
      </c>
      <c r="J8" s="21" t="s">
        <v>54</v>
      </c>
      <c r="K8" s="6" t="s">
        <v>55</v>
      </c>
      <c r="L8" s="6"/>
      <c r="M8" s="6" t="s">
        <v>56</v>
      </c>
      <c r="N8" s="42"/>
      <c r="O8" s="6" t="s">
        <v>57</v>
      </c>
      <c r="P8" s="6" t="s">
        <v>63</v>
      </c>
      <c r="Q8" s="6" t="s">
        <v>63</v>
      </c>
      <c r="R8" s="52" t="s">
        <v>90</v>
      </c>
      <c r="S8" s="6" t="s">
        <v>63</v>
      </c>
      <c r="T8" s="6"/>
      <c r="U8" s="7"/>
      <c r="V8" s="7"/>
      <c r="W8" s="6"/>
      <c r="X8" s="7"/>
      <c r="Y8" s="70"/>
      <c r="Z8" s="6"/>
      <c r="AA8" s="6" t="s">
        <v>63</v>
      </c>
      <c r="AB8" s="6"/>
      <c r="AC8" s="6"/>
      <c r="AD8" s="6"/>
      <c r="AE8" s="6"/>
      <c r="AF8" s="6" t="s">
        <v>63</v>
      </c>
      <c r="AG8" s="6"/>
      <c r="AH8" s="6"/>
      <c r="AI8" s="6"/>
      <c r="AJ8" s="6"/>
      <c r="AK8" s="6" t="s">
        <v>63</v>
      </c>
      <c r="AL8" s="6"/>
      <c r="AM8" s="6"/>
      <c r="AN8" s="6"/>
      <c r="AO8" s="6"/>
      <c r="AP8" s="6"/>
    </row>
    <row r="9" ht="24.95" customHeight="1" spans="1:42">
      <c r="A9" s="6">
        <v>6</v>
      </c>
      <c r="B9" s="6" t="s">
        <v>47</v>
      </c>
      <c r="C9" s="21" t="s">
        <v>91</v>
      </c>
      <c r="D9" s="21" t="s">
        <v>92</v>
      </c>
      <c r="E9" s="21" t="s">
        <v>50</v>
      </c>
      <c r="F9" s="22">
        <v>26936</v>
      </c>
      <c r="G9" s="21" t="s">
        <v>93</v>
      </c>
      <c r="H9" s="21" t="s">
        <v>94</v>
      </c>
      <c r="I9" s="21" t="s">
        <v>53</v>
      </c>
      <c r="J9" s="21" t="s">
        <v>54</v>
      </c>
      <c r="K9" s="6" t="s">
        <v>55</v>
      </c>
      <c r="L9" s="6"/>
      <c r="M9" s="6" t="s">
        <v>56</v>
      </c>
      <c r="N9" s="42"/>
      <c r="O9" s="6" t="s">
        <v>57</v>
      </c>
      <c r="P9" s="6" t="s">
        <v>63</v>
      </c>
      <c r="Q9" s="6" t="s">
        <v>63</v>
      </c>
      <c r="R9" s="54" t="s">
        <v>95</v>
      </c>
      <c r="S9" s="21" t="s">
        <v>58</v>
      </c>
      <c r="T9" s="21" t="s">
        <v>96</v>
      </c>
      <c r="U9" s="55" t="s">
        <v>97</v>
      </c>
      <c r="V9" s="55" t="s">
        <v>98</v>
      </c>
      <c r="W9" s="6"/>
      <c r="X9" s="7"/>
      <c r="Y9" s="70"/>
      <c r="Z9" s="6"/>
      <c r="AA9" s="6" t="s">
        <v>63</v>
      </c>
      <c r="AB9" s="6"/>
      <c r="AC9" s="6"/>
      <c r="AD9" s="6"/>
      <c r="AE9" s="6"/>
      <c r="AF9" s="6" t="s">
        <v>63</v>
      </c>
      <c r="AG9" s="6"/>
      <c r="AH9" s="6"/>
      <c r="AI9" s="6"/>
      <c r="AJ9" s="6"/>
      <c r="AK9" s="6" t="s">
        <v>63</v>
      </c>
      <c r="AL9" s="6"/>
      <c r="AM9" s="6"/>
      <c r="AN9" s="6"/>
      <c r="AO9" s="6"/>
      <c r="AP9" s="6"/>
    </row>
    <row r="10" ht="24.95" customHeight="1" spans="1:42">
      <c r="A10" s="6">
        <v>7</v>
      </c>
      <c r="B10" s="6" t="s">
        <v>47</v>
      </c>
      <c r="C10" s="21" t="s">
        <v>48</v>
      </c>
      <c r="D10" s="21" t="s">
        <v>99</v>
      </c>
      <c r="E10" s="21" t="s">
        <v>50</v>
      </c>
      <c r="F10" s="22">
        <v>31388</v>
      </c>
      <c r="G10" s="21" t="s">
        <v>65</v>
      </c>
      <c r="H10" s="21" t="s">
        <v>100</v>
      </c>
      <c r="I10" s="21" t="s">
        <v>53</v>
      </c>
      <c r="J10" s="21" t="s">
        <v>54</v>
      </c>
      <c r="K10" s="21" t="s">
        <v>55</v>
      </c>
      <c r="L10" s="6"/>
      <c r="M10" s="6" t="s">
        <v>56</v>
      </c>
      <c r="N10" s="42"/>
      <c r="O10" s="6" t="s">
        <v>57</v>
      </c>
      <c r="P10" s="6" t="s">
        <v>63</v>
      </c>
      <c r="Q10" s="6" t="s">
        <v>63</v>
      </c>
      <c r="R10" s="56" t="s">
        <v>101</v>
      </c>
      <c r="S10" s="21" t="s">
        <v>58</v>
      </c>
      <c r="T10" s="57" t="s">
        <v>102</v>
      </c>
      <c r="U10" s="21" t="s">
        <v>103</v>
      </c>
      <c r="V10" s="21" t="s">
        <v>104</v>
      </c>
      <c r="W10" s="6"/>
      <c r="X10" s="7"/>
      <c r="Y10" s="70"/>
      <c r="Z10" s="6"/>
      <c r="AA10" s="6" t="s">
        <v>63</v>
      </c>
      <c r="AB10" s="6"/>
      <c r="AC10" s="6"/>
      <c r="AD10" s="6"/>
      <c r="AE10" s="6"/>
      <c r="AF10" s="6" t="s">
        <v>63</v>
      </c>
      <c r="AG10" s="6"/>
      <c r="AH10" s="6"/>
      <c r="AI10" s="6"/>
      <c r="AJ10" s="6"/>
      <c r="AK10" s="6" t="s">
        <v>63</v>
      </c>
      <c r="AL10" s="6"/>
      <c r="AM10" s="6"/>
      <c r="AN10" s="6"/>
      <c r="AO10" s="6"/>
      <c r="AP10" s="6"/>
    </row>
    <row r="11" ht="24.95" customHeight="1" spans="1:42">
      <c r="A11" s="6">
        <v>8</v>
      </c>
      <c r="B11" s="6" t="s">
        <v>105</v>
      </c>
      <c r="C11" s="6" t="s">
        <v>106</v>
      </c>
      <c r="D11" s="18" t="s">
        <v>107</v>
      </c>
      <c r="E11" s="6" t="s">
        <v>50</v>
      </c>
      <c r="F11" s="19">
        <v>25325</v>
      </c>
      <c r="G11" s="6" t="s">
        <v>108</v>
      </c>
      <c r="H11" s="6" t="s">
        <v>109</v>
      </c>
      <c r="I11" s="6" t="s">
        <v>83</v>
      </c>
      <c r="J11" s="6" t="s">
        <v>84</v>
      </c>
      <c r="K11" s="6" t="s">
        <v>55</v>
      </c>
      <c r="L11" s="6" t="s">
        <v>110</v>
      </c>
      <c r="M11" s="6" t="s">
        <v>111</v>
      </c>
      <c r="N11" s="42" t="s">
        <v>112</v>
      </c>
      <c r="O11" s="6" t="s">
        <v>57</v>
      </c>
      <c r="P11" s="6" t="s">
        <v>63</v>
      </c>
      <c r="Q11" s="6" t="s">
        <v>58</v>
      </c>
      <c r="R11" s="58" t="s">
        <v>113</v>
      </c>
      <c r="S11" s="6" t="s">
        <v>58</v>
      </c>
      <c r="T11" s="6" t="s">
        <v>114</v>
      </c>
      <c r="U11" s="6" t="s">
        <v>115</v>
      </c>
      <c r="V11" s="6" t="s">
        <v>116</v>
      </c>
      <c r="W11" s="6" t="s">
        <v>58</v>
      </c>
      <c r="X11" s="6" t="s">
        <v>117</v>
      </c>
      <c r="Y11" s="6" t="s">
        <v>118</v>
      </c>
      <c r="Z11" s="6" t="s">
        <v>119</v>
      </c>
      <c r="AA11" s="6" t="s">
        <v>58</v>
      </c>
      <c r="AB11" s="6">
        <v>2019.6</v>
      </c>
      <c r="AC11" s="6" t="s">
        <v>120</v>
      </c>
      <c r="AD11" s="6" t="s">
        <v>121</v>
      </c>
      <c r="AE11" s="6" t="s">
        <v>58</v>
      </c>
      <c r="AF11" s="6" t="s">
        <v>58</v>
      </c>
      <c r="AG11" s="6" t="s">
        <v>122</v>
      </c>
      <c r="AH11" s="6" t="s">
        <v>123</v>
      </c>
      <c r="AI11" s="6" t="s">
        <v>124</v>
      </c>
      <c r="AJ11" s="6" t="s">
        <v>58</v>
      </c>
      <c r="AK11" s="6" t="s">
        <v>58</v>
      </c>
      <c r="AL11" s="6" t="s">
        <v>125</v>
      </c>
      <c r="AM11" s="6">
        <v>2009.1</v>
      </c>
      <c r="AN11" s="6" t="s">
        <v>126</v>
      </c>
      <c r="AO11" s="6" t="s">
        <v>127</v>
      </c>
      <c r="AP11" s="6">
        <v>0.5</v>
      </c>
    </row>
    <row r="12" ht="24.95" customHeight="1" spans="1:42">
      <c r="A12" s="6">
        <v>9</v>
      </c>
      <c r="B12" s="6" t="s">
        <v>105</v>
      </c>
      <c r="C12" s="6" t="s">
        <v>106</v>
      </c>
      <c r="D12" s="18" t="s">
        <v>128</v>
      </c>
      <c r="E12" s="6" t="s">
        <v>80</v>
      </c>
      <c r="F12" s="19">
        <v>32769</v>
      </c>
      <c r="G12" s="6" t="s">
        <v>129</v>
      </c>
      <c r="H12" s="6" t="s">
        <v>130</v>
      </c>
      <c r="I12" s="6" t="s">
        <v>53</v>
      </c>
      <c r="J12" s="6" t="s">
        <v>54</v>
      </c>
      <c r="K12" s="6" t="s">
        <v>55</v>
      </c>
      <c r="L12" s="6" t="s">
        <v>110</v>
      </c>
      <c r="M12" s="6" t="s">
        <v>111</v>
      </c>
      <c r="N12" s="43" t="s">
        <v>131</v>
      </c>
      <c r="O12" s="6" t="s">
        <v>57</v>
      </c>
      <c r="P12" s="6" t="s">
        <v>63</v>
      </c>
      <c r="Q12" s="6" t="s">
        <v>58</v>
      </c>
      <c r="R12" s="7" t="s">
        <v>132</v>
      </c>
      <c r="S12" s="6" t="s">
        <v>58</v>
      </c>
      <c r="T12" s="6" t="s">
        <v>133</v>
      </c>
      <c r="U12" s="6" t="s">
        <v>134</v>
      </c>
      <c r="V12" s="6" t="s">
        <v>135</v>
      </c>
      <c r="W12" s="6" t="s">
        <v>58</v>
      </c>
      <c r="X12" s="6" t="s">
        <v>136</v>
      </c>
      <c r="Y12" s="6" t="s">
        <v>137</v>
      </c>
      <c r="Z12" s="6" t="s">
        <v>138</v>
      </c>
      <c r="AA12" s="6" t="s">
        <v>63</v>
      </c>
      <c r="AB12" s="6"/>
      <c r="AC12" s="6"/>
      <c r="AD12" s="6"/>
      <c r="AE12" s="6"/>
      <c r="AF12" s="6" t="s">
        <v>58</v>
      </c>
      <c r="AG12" s="6">
        <v>2021.06</v>
      </c>
      <c r="AH12" s="6" t="s">
        <v>139</v>
      </c>
      <c r="AI12" s="6" t="s">
        <v>140</v>
      </c>
      <c r="AJ12" s="6" t="s">
        <v>58</v>
      </c>
      <c r="AK12" s="6" t="s">
        <v>63</v>
      </c>
      <c r="AL12" s="6"/>
      <c r="AM12" s="6"/>
      <c r="AN12" s="6"/>
      <c r="AO12" s="6"/>
      <c r="AP12" s="6"/>
    </row>
    <row r="13" ht="24.95" customHeight="1" spans="1:42">
      <c r="A13" s="6">
        <v>10</v>
      </c>
      <c r="B13" s="6" t="s">
        <v>105</v>
      </c>
      <c r="C13" s="6" t="s">
        <v>106</v>
      </c>
      <c r="D13" s="18" t="s">
        <v>141</v>
      </c>
      <c r="E13" s="6" t="s">
        <v>50</v>
      </c>
      <c r="F13" s="19">
        <v>32690</v>
      </c>
      <c r="G13" s="6" t="s">
        <v>142</v>
      </c>
      <c r="H13" s="6" t="s">
        <v>143</v>
      </c>
      <c r="I13" s="6" t="s">
        <v>53</v>
      </c>
      <c r="J13" s="6" t="s">
        <v>54</v>
      </c>
      <c r="K13" s="6" t="s">
        <v>55</v>
      </c>
      <c r="L13" s="6" t="s">
        <v>110</v>
      </c>
      <c r="M13" s="6" t="s">
        <v>111</v>
      </c>
      <c r="N13" s="43" t="s">
        <v>131</v>
      </c>
      <c r="O13" s="6" t="s">
        <v>57</v>
      </c>
      <c r="P13" s="6" t="s">
        <v>63</v>
      </c>
      <c r="Q13" s="6" t="s">
        <v>63</v>
      </c>
      <c r="R13" s="58" t="s">
        <v>144</v>
      </c>
      <c r="S13" s="6" t="s">
        <v>58</v>
      </c>
      <c r="T13" s="6" t="s">
        <v>145</v>
      </c>
      <c r="U13" s="6" t="s">
        <v>146</v>
      </c>
      <c r="V13" s="6" t="s">
        <v>147</v>
      </c>
      <c r="W13" s="6" t="s">
        <v>58</v>
      </c>
      <c r="X13" s="6" t="s">
        <v>117</v>
      </c>
      <c r="Y13" s="6" t="s">
        <v>118</v>
      </c>
      <c r="Z13" s="6" t="s">
        <v>119</v>
      </c>
      <c r="AA13" s="6" t="s">
        <v>63</v>
      </c>
      <c r="AB13" s="6"/>
      <c r="AC13" s="6"/>
      <c r="AD13" s="6"/>
      <c r="AE13" s="6"/>
      <c r="AF13" s="6" t="s">
        <v>58</v>
      </c>
      <c r="AG13" s="6" t="s">
        <v>148</v>
      </c>
      <c r="AH13" s="6" t="s">
        <v>149</v>
      </c>
      <c r="AI13" s="6" t="s">
        <v>150</v>
      </c>
      <c r="AJ13" s="6" t="s">
        <v>58</v>
      </c>
      <c r="AK13" s="6" t="s">
        <v>63</v>
      </c>
      <c r="AL13" s="6"/>
      <c r="AM13" s="6"/>
      <c r="AN13" s="6"/>
      <c r="AO13" s="6"/>
      <c r="AP13" s="6"/>
    </row>
    <row r="14" ht="24.95" customHeight="1" spans="1:42">
      <c r="A14" s="6">
        <v>11</v>
      </c>
      <c r="B14" s="6" t="s">
        <v>105</v>
      </c>
      <c r="C14" s="6" t="s">
        <v>106</v>
      </c>
      <c r="D14" s="18" t="s">
        <v>151</v>
      </c>
      <c r="E14" s="6" t="s">
        <v>80</v>
      </c>
      <c r="F14" s="19">
        <v>33939</v>
      </c>
      <c r="G14" s="6" t="s">
        <v>152</v>
      </c>
      <c r="H14" s="6" t="s">
        <v>153</v>
      </c>
      <c r="I14" s="6" t="s">
        <v>53</v>
      </c>
      <c r="J14" s="6" t="s">
        <v>54</v>
      </c>
      <c r="K14" s="6" t="s">
        <v>55</v>
      </c>
      <c r="L14" s="6" t="s">
        <v>154</v>
      </c>
      <c r="M14" s="6" t="s">
        <v>155</v>
      </c>
      <c r="N14" s="43" t="s">
        <v>131</v>
      </c>
      <c r="O14" s="6" t="s">
        <v>57</v>
      </c>
      <c r="P14" s="6" t="s">
        <v>63</v>
      </c>
      <c r="Q14" s="6" t="s">
        <v>63</v>
      </c>
      <c r="R14" s="58" t="s">
        <v>156</v>
      </c>
      <c r="S14" s="6" t="s">
        <v>58</v>
      </c>
      <c r="T14" s="6" t="s">
        <v>157</v>
      </c>
      <c r="U14" s="6" t="s">
        <v>158</v>
      </c>
      <c r="V14" s="6" t="s">
        <v>159</v>
      </c>
      <c r="W14" s="6" t="s">
        <v>58</v>
      </c>
      <c r="X14" s="6" t="s">
        <v>117</v>
      </c>
      <c r="Y14" s="6" t="s">
        <v>118</v>
      </c>
      <c r="Z14" s="6" t="s">
        <v>119</v>
      </c>
      <c r="AA14" s="6" t="s">
        <v>58</v>
      </c>
      <c r="AB14" s="6">
        <v>2021.6</v>
      </c>
      <c r="AC14" s="6" t="s">
        <v>120</v>
      </c>
      <c r="AD14" s="6" t="s">
        <v>121</v>
      </c>
      <c r="AE14" s="6" t="s">
        <v>58</v>
      </c>
      <c r="AF14" s="6" t="s">
        <v>58</v>
      </c>
      <c r="AG14" s="6" t="s">
        <v>160</v>
      </c>
      <c r="AH14" s="6" t="s">
        <v>161</v>
      </c>
      <c r="AI14" s="6" t="s">
        <v>162</v>
      </c>
      <c r="AJ14" s="6" t="s">
        <v>58</v>
      </c>
      <c r="AK14" s="6" t="s">
        <v>63</v>
      </c>
      <c r="AL14" s="6"/>
      <c r="AM14" s="6"/>
      <c r="AN14" s="6"/>
      <c r="AO14" s="6"/>
      <c r="AP14" s="6"/>
    </row>
    <row r="15" ht="24.95" customHeight="1" spans="1:42">
      <c r="A15" s="6">
        <v>12</v>
      </c>
      <c r="B15" s="6" t="s">
        <v>105</v>
      </c>
      <c r="C15" s="6" t="s">
        <v>106</v>
      </c>
      <c r="D15" s="18" t="s">
        <v>163</v>
      </c>
      <c r="E15" s="6" t="s">
        <v>50</v>
      </c>
      <c r="F15" s="23">
        <v>29709</v>
      </c>
      <c r="G15" s="6" t="s">
        <v>164</v>
      </c>
      <c r="H15" s="6" t="s">
        <v>165</v>
      </c>
      <c r="I15" s="6" t="s">
        <v>83</v>
      </c>
      <c r="J15" s="6" t="s">
        <v>84</v>
      </c>
      <c r="K15" s="6" t="s">
        <v>55</v>
      </c>
      <c r="L15" s="6" t="s">
        <v>110</v>
      </c>
      <c r="M15" s="6" t="s">
        <v>111</v>
      </c>
      <c r="N15" s="43" t="s">
        <v>131</v>
      </c>
      <c r="O15" s="6" t="s">
        <v>57</v>
      </c>
      <c r="P15" s="6" t="s">
        <v>63</v>
      </c>
      <c r="Q15" s="6" t="s">
        <v>58</v>
      </c>
      <c r="R15" s="58" t="s">
        <v>166</v>
      </c>
      <c r="S15" s="6" t="s">
        <v>58</v>
      </c>
      <c r="T15" s="6" t="s">
        <v>114</v>
      </c>
      <c r="U15" s="6" t="s">
        <v>115</v>
      </c>
      <c r="V15" s="6" t="s">
        <v>116</v>
      </c>
      <c r="W15" s="6" t="s">
        <v>58</v>
      </c>
      <c r="X15" s="6" t="s">
        <v>117</v>
      </c>
      <c r="Y15" s="6" t="s">
        <v>118</v>
      </c>
      <c r="Z15" s="6" t="s">
        <v>119</v>
      </c>
      <c r="AA15" s="6" t="s">
        <v>63</v>
      </c>
      <c r="AB15" s="6"/>
      <c r="AC15" s="6"/>
      <c r="AD15" s="6"/>
      <c r="AE15" s="6"/>
      <c r="AF15" s="6" t="s">
        <v>63</v>
      </c>
      <c r="AG15" s="6"/>
      <c r="AH15" s="6"/>
      <c r="AI15" s="6"/>
      <c r="AJ15" s="6"/>
      <c r="AK15" s="6" t="s">
        <v>63</v>
      </c>
      <c r="AL15" s="6"/>
      <c r="AM15" s="6"/>
      <c r="AN15" s="6"/>
      <c r="AO15" s="6"/>
      <c r="AP15" s="6"/>
    </row>
    <row r="16" ht="24.95" customHeight="1" spans="1:42">
      <c r="A16" s="6">
        <v>13</v>
      </c>
      <c r="B16" s="6" t="s">
        <v>105</v>
      </c>
      <c r="C16" s="6" t="s">
        <v>106</v>
      </c>
      <c r="D16" s="18" t="s">
        <v>167</v>
      </c>
      <c r="E16" s="6" t="s">
        <v>50</v>
      </c>
      <c r="F16" s="19">
        <v>26512</v>
      </c>
      <c r="G16" s="6" t="s">
        <v>168</v>
      </c>
      <c r="H16" s="6" t="s">
        <v>169</v>
      </c>
      <c r="I16" s="6" t="s">
        <v>53</v>
      </c>
      <c r="J16" s="6" t="s">
        <v>54</v>
      </c>
      <c r="K16" s="6" t="s">
        <v>55</v>
      </c>
      <c r="L16" s="6" t="s">
        <v>170</v>
      </c>
      <c r="M16" s="6" t="s">
        <v>171</v>
      </c>
      <c r="N16" s="6" t="s">
        <v>172</v>
      </c>
      <c r="O16" s="6" t="s">
        <v>57</v>
      </c>
      <c r="P16" s="6" t="s">
        <v>63</v>
      </c>
      <c r="Q16" s="6" t="s">
        <v>58</v>
      </c>
      <c r="R16" s="58" t="s">
        <v>173</v>
      </c>
      <c r="S16" s="6" t="s">
        <v>58</v>
      </c>
      <c r="T16" s="6" t="s">
        <v>174</v>
      </c>
      <c r="U16" s="6" t="s">
        <v>175</v>
      </c>
      <c r="V16" s="6" t="s">
        <v>176</v>
      </c>
      <c r="W16" s="6" t="s">
        <v>58</v>
      </c>
      <c r="X16" s="6" t="s">
        <v>177</v>
      </c>
      <c r="Y16" s="6" t="s">
        <v>178</v>
      </c>
      <c r="Z16" s="6" t="s">
        <v>179</v>
      </c>
      <c r="AA16" s="6" t="s">
        <v>58</v>
      </c>
      <c r="AB16" s="6">
        <v>2021.07</v>
      </c>
      <c r="AC16" s="6" t="s">
        <v>180</v>
      </c>
      <c r="AD16" s="6" t="s">
        <v>121</v>
      </c>
      <c r="AE16" s="6" t="s">
        <v>58</v>
      </c>
      <c r="AF16" s="6" t="s">
        <v>58</v>
      </c>
      <c r="AG16" s="71">
        <v>44169</v>
      </c>
      <c r="AH16" s="6" t="s">
        <v>181</v>
      </c>
      <c r="AI16" s="6" t="s">
        <v>182</v>
      </c>
      <c r="AJ16" s="6" t="s">
        <v>58</v>
      </c>
      <c r="AK16" s="6" t="s">
        <v>58</v>
      </c>
      <c r="AL16" s="6" t="s">
        <v>183</v>
      </c>
      <c r="AM16" s="6">
        <v>201908</v>
      </c>
      <c r="AN16" s="6" t="s">
        <v>126</v>
      </c>
      <c r="AO16" s="6" t="s">
        <v>127</v>
      </c>
      <c r="AP16" s="6">
        <v>0.2</v>
      </c>
    </row>
    <row r="17" ht="24.95" customHeight="1" spans="1:42">
      <c r="A17" s="6">
        <v>14</v>
      </c>
      <c r="B17" s="6" t="s">
        <v>105</v>
      </c>
      <c r="C17" s="6" t="s">
        <v>106</v>
      </c>
      <c r="D17" s="18" t="s">
        <v>184</v>
      </c>
      <c r="E17" s="6" t="s">
        <v>80</v>
      </c>
      <c r="F17" s="23">
        <v>34366</v>
      </c>
      <c r="G17" s="6" t="s">
        <v>185</v>
      </c>
      <c r="H17" s="6" t="s">
        <v>186</v>
      </c>
      <c r="I17" s="6" t="s">
        <v>53</v>
      </c>
      <c r="J17" s="6" t="s">
        <v>54</v>
      </c>
      <c r="K17" s="6" t="s">
        <v>187</v>
      </c>
      <c r="L17" s="6" t="s">
        <v>154</v>
      </c>
      <c r="M17" s="6" t="s">
        <v>155</v>
      </c>
      <c r="N17" s="43" t="s">
        <v>131</v>
      </c>
      <c r="O17" s="6" t="s">
        <v>57</v>
      </c>
      <c r="P17" s="6" t="s">
        <v>63</v>
      </c>
      <c r="Q17" s="6" t="s">
        <v>63</v>
      </c>
      <c r="R17" s="7" t="s">
        <v>188</v>
      </c>
      <c r="S17" s="6" t="s">
        <v>63</v>
      </c>
      <c r="T17" s="6"/>
      <c r="U17" s="6"/>
      <c r="V17" s="6"/>
      <c r="W17" s="6" t="s">
        <v>63</v>
      </c>
      <c r="X17" s="6"/>
      <c r="Y17" s="6"/>
      <c r="Z17" s="6"/>
      <c r="AA17" s="6" t="s">
        <v>63</v>
      </c>
      <c r="AB17" s="6"/>
      <c r="AC17" s="6"/>
      <c r="AD17" s="6"/>
      <c r="AE17" s="6" t="s">
        <v>63</v>
      </c>
      <c r="AF17" s="6" t="s">
        <v>63</v>
      </c>
      <c r="AG17" s="6"/>
      <c r="AH17" s="6"/>
      <c r="AI17" s="6"/>
      <c r="AJ17" s="6"/>
      <c r="AK17" s="6" t="s">
        <v>63</v>
      </c>
      <c r="AL17" s="6"/>
      <c r="AM17" s="6"/>
      <c r="AN17" s="6"/>
      <c r="AO17" s="6"/>
      <c r="AP17" s="6"/>
    </row>
    <row r="18" ht="24.95" customHeight="1" spans="1:42">
      <c r="A18" s="6">
        <v>15</v>
      </c>
      <c r="B18" s="6" t="s">
        <v>105</v>
      </c>
      <c r="C18" s="6" t="s">
        <v>106</v>
      </c>
      <c r="D18" s="24" t="s">
        <v>189</v>
      </c>
      <c r="E18" s="24" t="s">
        <v>50</v>
      </c>
      <c r="F18" s="25">
        <v>34943</v>
      </c>
      <c r="G18" s="24" t="s">
        <v>190</v>
      </c>
      <c r="H18" s="24" t="s">
        <v>191</v>
      </c>
      <c r="I18" s="24" t="s">
        <v>53</v>
      </c>
      <c r="J18" s="24" t="s">
        <v>54</v>
      </c>
      <c r="K18" s="24" t="s">
        <v>55</v>
      </c>
      <c r="L18" s="24" t="s">
        <v>154</v>
      </c>
      <c r="M18" s="24" t="s">
        <v>155</v>
      </c>
      <c r="N18" s="24" t="s">
        <v>192</v>
      </c>
      <c r="O18" s="24" t="s">
        <v>57</v>
      </c>
      <c r="P18" s="24" t="s">
        <v>63</v>
      </c>
      <c r="Q18" s="24" t="s">
        <v>63</v>
      </c>
      <c r="R18" s="59" t="s">
        <v>193</v>
      </c>
      <c r="S18" s="24" t="s">
        <v>58</v>
      </c>
      <c r="T18" s="24" t="s">
        <v>194</v>
      </c>
      <c r="U18" s="24" t="s">
        <v>195</v>
      </c>
      <c r="V18" s="24" t="s">
        <v>196</v>
      </c>
      <c r="W18" s="24" t="s">
        <v>58</v>
      </c>
      <c r="X18" s="6" t="s">
        <v>117</v>
      </c>
      <c r="Y18" s="6" t="s">
        <v>118</v>
      </c>
      <c r="Z18" s="6" t="s">
        <v>119</v>
      </c>
      <c r="AA18" s="24" t="s">
        <v>58</v>
      </c>
      <c r="AB18" s="6">
        <v>2021.9</v>
      </c>
      <c r="AC18" s="24" t="s">
        <v>197</v>
      </c>
      <c r="AD18" s="24" t="s">
        <v>198</v>
      </c>
      <c r="AE18" s="24" t="s">
        <v>63</v>
      </c>
      <c r="AF18" s="24" t="s">
        <v>63</v>
      </c>
      <c r="AG18" s="24"/>
      <c r="AH18" s="24"/>
      <c r="AI18" s="24"/>
      <c r="AJ18" s="24"/>
      <c r="AK18" s="6" t="s">
        <v>63</v>
      </c>
      <c r="AL18" s="24"/>
      <c r="AM18" s="24"/>
      <c r="AN18" s="24"/>
      <c r="AO18" s="24"/>
      <c r="AP18" s="24"/>
    </row>
    <row r="19" ht="24.95" customHeight="1" spans="1:42">
      <c r="A19" s="6">
        <v>16</v>
      </c>
      <c r="B19" s="6" t="s">
        <v>105</v>
      </c>
      <c r="C19" s="6" t="s">
        <v>106</v>
      </c>
      <c r="D19" s="26" t="s">
        <v>199</v>
      </c>
      <c r="E19" s="27" t="s">
        <v>80</v>
      </c>
      <c r="F19" s="28">
        <v>29952</v>
      </c>
      <c r="G19" s="27" t="s">
        <v>200</v>
      </c>
      <c r="H19" s="27" t="s">
        <v>201</v>
      </c>
      <c r="I19" s="27" t="s">
        <v>83</v>
      </c>
      <c r="J19" s="27" t="s">
        <v>54</v>
      </c>
      <c r="K19" s="27" t="s">
        <v>187</v>
      </c>
      <c r="L19" s="27" t="s">
        <v>170</v>
      </c>
      <c r="M19" s="27" t="s">
        <v>171</v>
      </c>
      <c r="N19" s="27" t="s">
        <v>202</v>
      </c>
      <c r="O19" s="27" t="s">
        <v>57</v>
      </c>
      <c r="P19" s="27" t="s">
        <v>63</v>
      </c>
      <c r="Q19" s="27" t="s">
        <v>58</v>
      </c>
      <c r="R19" s="60" t="s">
        <v>203</v>
      </c>
      <c r="S19" s="27" t="s">
        <v>58</v>
      </c>
      <c r="T19" s="27" t="s">
        <v>204</v>
      </c>
      <c r="U19" s="27" t="s">
        <v>205</v>
      </c>
      <c r="V19" s="27" t="s">
        <v>206</v>
      </c>
      <c r="W19" s="27" t="s">
        <v>63</v>
      </c>
      <c r="X19" s="27"/>
      <c r="Y19" s="27"/>
      <c r="Z19" s="27"/>
      <c r="AA19" s="27" t="s">
        <v>58</v>
      </c>
      <c r="AB19" s="6" t="s">
        <v>207</v>
      </c>
      <c r="AC19" s="27" t="s">
        <v>208</v>
      </c>
      <c r="AD19" s="27" t="s">
        <v>198</v>
      </c>
      <c r="AE19" s="27" t="s">
        <v>58</v>
      </c>
      <c r="AF19" s="27" t="s">
        <v>63</v>
      </c>
      <c r="AG19" s="27"/>
      <c r="AH19" s="27"/>
      <c r="AI19" s="27"/>
      <c r="AJ19" s="27" t="s">
        <v>58</v>
      </c>
      <c r="AK19" s="6" t="s">
        <v>63</v>
      </c>
      <c r="AL19" s="27"/>
      <c r="AM19" s="27"/>
      <c r="AN19" s="27"/>
      <c r="AO19" s="27"/>
      <c r="AP19" s="27"/>
    </row>
    <row r="20" ht="24.95" customHeight="1" spans="1:42">
      <c r="A20" s="6">
        <v>17</v>
      </c>
      <c r="B20" s="6" t="s">
        <v>105</v>
      </c>
      <c r="C20" s="6" t="s">
        <v>106</v>
      </c>
      <c r="D20" s="18" t="s">
        <v>209</v>
      </c>
      <c r="E20" s="6" t="s">
        <v>80</v>
      </c>
      <c r="F20" s="23">
        <v>33878</v>
      </c>
      <c r="G20" s="6" t="s">
        <v>164</v>
      </c>
      <c r="H20" s="6" t="s">
        <v>210</v>
      </c>
      <c r="I20" s="6" t="s">
        <v>53</v>
      </c>
      <c r="J20" s="6" t="s">
        <v>54</v>
      </c>
      <c r="K20" s="6" t="s">
        <v>55</v>
      </c>
      <c r="L20" s="6" t="s">
        <v>110</v>
      </c>
      <c r="M20" s="6" t="s">
        <v>111</v>
      </c>
      <c r="N20" s="6" t="s">
        <v>211</v>
      </c>
      <c r="O20" s="6" t="s">
        <v>57</v>
      </c>
      <c r="P20" s="6" t="s">
        <v>63</v>
      </c>
      <c r="Q20" s="6" t="s">
        <v>63</v>
      </c>
      <c r="R20" s="58" t="s">
        <v>212</v>
      </c>
      <c r="S20" s="6" t="s">
        <v>63</v>
      </c>
      <c r="T20" s="6"/>
      <c r="U20" s="6"/>
      <c r="V20" s="6"/>
      <c r="W20" s="6" t="s">
        <v>63</v>
      </c>
      <c r="X20" s="6"/>
      <c r="Y20" s="6"/>
      <c r="Z20" s="6"/>
      <c r="AA20" s="6"/>
      <c r="AB20" s="6"/>
      <c r="AC20" s="6"/>
      <c r="AD20" s="6"/>
      <c r="AE20" s="6"/>
      <c r="AF20" s="6" t="s">
        <v>63</v>
      </c>
      <c r="AG20" s="6"/>
      <c r="AH20" s="6"/>
      <c r="AI20" s="6"/>
      <c r="AJ20" s="6"/>
      <c r="AK20" s="6" t="s">
        <v>63</v>
      </c>
      <c r="AL20" s="6"/>
      <c r="AM20" s="6"/>
      <c r="AN20" s="6"/>
      <c r="AO20" s="6"/>
      <c r="AP20" s="6"/>
    </row>
    <row r="21" ht="24.95" customHeight="1" spans="1:42">
      <c r="A21" s="6">
        <v>18</v>
      </c>
      <c r="B21" s="6" t="s">
        <v>105</v>
      </c>
      <c r="C21" s="6" t="s">
        <v>106</v>
      </c>
      <c r="D21" s="18" t="s">
        <v>213</v>
      </c>
      <c r="E21" s="6" t="s">
        <v>80</v>
      </c>
      <c r="F21" s="29" t="s">
        <v>214</v>
      </c>
      <c r="G21" s="6" t="s">
        <v>215</v>
      </c>
      <c r="H21" s="6" t="s">
        <v>216</v>
      </c>
      <c r="I21" s="6" t="s">
        <v>83</v>
      </c>
      <c r="J21" s="6" t="s">
        <v>54</v>
      </c>
      <c r="K21" s="6" t="s">
        <v>187</v>
      </c>
      <c r="L21" s="6" t="s">
        <v>110</v>
      </c>
      <c r="M21" s="6" t="s">
        <v>111</v>
      </c>
      <c r="N21" s="43" t="s">
        <v>131</v>
      </c>
      <c r="O21" s="6" t="s">
        <v>57</v>
      </c>
      <c r="P21" s="6" t="s">
        <v>63</v>
      </c>
      <c r="Q21" s="6" t="s">
        <v>63</v>
      </c>
      <c r="R21" s="58" t="s">
        <v>217</v>
      </c>
      <c r="S21" s="6" t="s">
        <v>63</v>
      </c>
      <c r="T21" s="6"/>
      <c r="U21" s="6"/>
      <c r="V21" s="6"/>
      <c r="W21" s="6" t="s">
        <v>63</v>
      </c>
      <c r="X21" s="6"/>
      <c r="Y21" s="6"/>
      <c r="Z21" s="6"/>
      <c r="AA21" s="6"/>
      <c r="AB21" s="6"/>
      <c r="AC21" s="6"/>
      <c r="AD21" s="6"/>
      <c r="AE21" s="6"/>
      <c r="AF21" s="6" t="s">
        <v>63</v>
      </c>
      <c r="AG21" s="6"/>
      <c r="AH21" s="6"/>
      <c r="AI21" s="6"/>
      <c r="AJ21" s="6"/>
      <c r="AK21" s="6" t="s">
        <v>63</v>
      </c>
      <c r="AL21" s="6"/>
      <c r="AM21" s="6"/>
      <c r="AN21" s="6"/>
      <c r="AO21" s="6"/>
      <c r="AP21" s="6"/>
    </row>
    <row r="22" s="12" customFormat="1" ht="24.95" customHeight="1" spans="1:42">
      <c r="A22" s="6">
        <v>19</v>
      </c>
      <c r="B22" s="30" t="s">
        <v>105</v>
      </c>
      <c r="C22" s="30" t="s">
        <v>106</v>
      </c>
      <c r="D22" s="31" t="s">
        <v>218</v>
      </c>
      <c r="E22" s="30" t="s">
        <v>50</v>
      </c>
      <c r="F22" s="32" t="s">
        <v>219</v>
      </c>
      <c r="G22" s="30" t="s">
        <v>220</v>
      </c>
      <c r="H22" s="30" t="s">
        <v>221</v>
      </c>
      <c r="I22" s="30" t="s">
        <v>53</v>
      </c>
      <c r="J22" s="30" t="s">
        <v>54</v>
      </c>
      <c r="K22" s="30" t="s">
        <v>55</v>
      </c>
      <c r="L22" s="30" t="s">
        <v>110</v>
      </c>
      <c r="M22" s="30" t="s">
        <v>111</v>
      </c>
      <c r="N22" s="30" t="s">
        <v>211</v>
      </c>
      <c r="O22" s="30" t="s">
        <v>57</v>
      </c>
      <c r="P22" s="30" t="s">
        <v>63</v>
      </c>
      <c r="Q22" s="30" t="s">
        <v>63</v>
      </c>
      <c r="R22" s="61" t="s">
        <v>222</v>
      </c>
      <c r="S22" s="30" t="s">
        <v>58</v>
      </c>
      <c r="T22" s="30"/>
      <c r="U22" s="30"/>
      <c r="V22" s="30"/>
      <c r="W22" s="30" t="s">
        <v>58</v>
      </c>
      <c r="X22" s="30" t="s">
        <v>117</v>
      </c>
      <c r="Y22" s="30" t="s">
        <v>118</v>
      </c>
      <c r="Z22" s="30" t="s">
        <v>119</v>
      </c>
      <c r="AA22" s="30" t="s">
        <v>63</v>
      </c>
      <c r="AB22" s="30"/>
      <c r="AC22" s="30"/>
      <c r="AD22" s="30"/>
      <c r="AE22" s="30"/>
      <c r="AF22" s="30" t="s">
        <v>58</v>
      </c>
      <c r="AG22" s="30" t="s">
        <v>223</v>
      </c>
      <c r="AH22" s="30" t="s">
        <v>224</v>
      </c>
      <c r="AI22" s="30" t="s">
        <v>225</v>
      </c>
      <c r="AJ22" s="30" t="s">
        <v>58</v>
      </c>
      <c r="AK22" s="30" t="s">
        <v>63</v>
      </c>
      <c r="AL22" s="30"/>
      <c r="AM22" s="30"/>
      <c r="AN22" s="30"/>
      <c r="AO22" s="30"/>
      <c r="AP22" s="30"/>
    </row>
    <row r="23" s="12" customFormat="1" ht="24.95" customHeight="1" spans="1:42">
      <c r="A23" s="6">
        <v>20</v>
      </c>
      <c r="B23" s="30" t="s">
        <v>105</v>
      </c>
      <c r="C23" s="30" t="s">
        <v>106</v>
      </c>
      <c r="D23" s="31" t="s">
        <v>226</v>
      </c>
      <c r="E23" s="30" t="s">
        <v>50</v>
      </c>
      <c r="F23" s="32" t="s">
        <v>227</v>
      </c>
      <c r="G23" s="30" t="s">
        <v>228</v>
      </c>
      <c r="H23" s="30" t="s">
        <v>216</v>
      </c>
      <c r="I23" s="30" t="s">
        <v>53</v>
      </c>
      <c r="J23" s="30" t="s">
        <v>54</v>
      </c>
      <c r="K23" s="30" t="s">
        <v>55</v>
      </c>
      <c r="L23" s="30" t="s">
        <v>110</v>
      </c>
      <c r="M23" s="30" t="s">
        <v>111</v>
      </c>
      <c r="N23" s="30" t="s">
        <v>172</v>
      </c>
      <c r="O23" s="30" t="s">
        <v>57</v>
      </c>
      <c r="P23" s="30" t="s">
        <v>63</v>
      </c>
      <c r="Q23" s="30" t="s">
        <v>63</v>
      </c>
      <c r="R23" s="61" t="s">
        <v>229</v>
      </c>
      <c r="S23" s="30" t="s">
        <v>58</v>
      </c>
      <c r="T23" s="30" t="s">
        <v>230</v>
      </c>
      <c r="U23" s="30" t="s">
        <v>231</v>
      </c>
      <c r="V23" s="30" t="s">
        <v>232</v>
      </c>
      <c r="W23" s="30" t="s">
        <v>58</v>
      </c>
      <c r="X23" s="30" t="s">
        <v>117</v>
      </c>
      <c r="Y23" s="30" t="s">
        <v>118</v>
      </c>
      <c r="Z23" s="30" t="s">
        <v>119</v>
      </c>
      <c r="AA23" s="30" t="s">
        <v>58</v>
      </c>
      <c r="AB23" s="30">
        <v>2021.6</v>
      </c>
      <c r="AC23" s="30" t="s">
        <v>233</v>
      </c>
      <c r="AD23" s="30" t="s">
        <v>234</v>
      </c>
      <c r="AE23" s="30" t="s">
        <v>58</v>
      </c>
      <c r="AF23" s="30" t="s">
        <v>63</v>
      </c>
      <c r="AG23" s="30"/>
      <c r="AH23" s="30"/>
      <c r="AI23" s="30"/>
      <c r="AJ23" s="30"/>
      <c r="AK23" s="30" t="s">
        <v>63</v>
      </c>
      <c r="AL23" s="30"/>
      <c r="AM23" s="30"/>
      <c r="AN23" s="30"/>
      <c r="AO23" s="30"/>
      <c r="AP23" s="30"/>
    </row>
    <row r="24" s="12" customFormat="1" ht="24.95" customHeight="1" spans="1:42">
      <c r="A24" s="6">
        <v>21</v>
      </c>
      <c r="B24" s="30" t="s">
        <v>105</v>
      </c>
      <c r="C24" s="30" t="s">
        <v>106</v>
      </c>
      <c r="D24" s="31" t="s">
        <v>235</v>
      </c>
      <c r="E24" s="33" t="s">
        <v>80</v>
      </c>
      <c r="F24" s="34">
        <v>34943</v>
      </c>
      <c r="G24" s="30" t="s">
        <v>236</v>
      </c>
      <c r="H24" s="30" t="s">
        <v>237</v>
      </c>
      <c r="I24" s="30" t="s">
        <v>53</v>
      </c>
      <c r="J24" s="30" t="s">
        <v>54</v>
      </c>
      <c r="K24" s="30" t="s">
        <v>55</v>
      </c>
      <c r="L24" s="30" t="s">
        <v>154</v>
      </c>
      <c r="M24" s="30" t="s">
        <v>155</v>
      </c>
      <c r="N24" s="43" t="s">
        <v>131</v>
      </c>
      <c r="O24" s="44" t="s">
        <v>57</v>
      </c>
      <c r="P24" s="30" t="s">
        <v>63</v>
      </c>
      <c r="Q24" s="30" t="s">
        <v>63</v>
      </c>
      <c r="R24" s="61" t="s">
        <v>238</v>
      </c>
      <c r="S24" s="30" t="s">
        <v>63</v>
      </c>
      <c r="T24" s="30"/>
      <c r="U24" s="30"/>
      <c r="V24" s="30"/>
      <c r="W24" s="30" t="s">
        <v>58</v>
      </c>
      <c r="X24" s="30" t="s">
        <v>239</v>
      </c>
      <c r="Y24" s="30" t="s">
        <v>240</v>
      </c>
      <c r="Z24" s="30" t="s">
        <v>119</v>
      </c>
      <c r="AA24" s="30" t="s">
        <v>63</v>
      </c>
      <c r="AB24" s="30"/>
      <c r="AC24" s="30"/>
      <c r="AD24" s="30"/>
      <c r="AE24" s="30"/>
      <c r="AF24" s="30" t="s">
        <v>63</v>
      </c>
      <c r="AG24" s="30"/>
      <c r="AH24" s="30"/>
      <c r="AI24" s="30"/>
      <c r="AJ24" s="30"/>
      <c r="AK24" s="30" t="s">
        <v>63</v>
      </c>
      <c r="AL24" s="30"/>
      <c r="AM24" s="30"/>
      <c r="AN24" s="30"/>
      <c r="AO24" s="30"/>
      <c r="AP24" s="30"/>
    </row>
    <row r="25" ht="24.95" customHeight="1" spans="1:42">
      <c r="A25" s="6">
        <v>22</v>
      </c>
      <c r="B25" s="35" t="s">
        <v>105</v>
      </c>
      <c r="C25" s="35" t="s">
        <v>106</v>
      </c>
      <c r="D25" s="36" t="s">
        <v>241</v>
      </c>
      <c r="E25" s="33" t="s">
        <v>80</v>
      </c>
      <c r="F25" s="37">
        <v>29983</v>
      </c>
      <c r="G25" s="33" t="s">
        <v>242</v>
      </c>
      <c r="H25" s="33" t="s">
        <v>243</v>
      </c>
      <c r="I25" s="33" t="s">
        <v>53</v>
      </c>
      <c r="J25" s="33" t="s">
        <v>54</v>
      </c>
      <c r="K25" s="33" t="s">
        <v>244</v>
      </c>
      <c r="L25" s="33" t="s">
        <v>110</v>
      </c>
      <c r="M25" s="6" t="s">
        <v>111</v>
      </c>
      <c r="N25" s="43" t="s">
        <v>131</v>
      </c>
      <c r="O25" s="45" t="s">
        <v>57</v>
      </c>
      <c r="P25" s="46" t="s">
        <v>63</v>
      </c>
      <c r="Q25" s="33" t="s">
        <v>63</v>
      </c>
      <c r="R25" s="62" t="s">
        <v>245</v>
      </c>
      <c r="S25" s="33" t="s">
        <v>63</v>
      </c>
      <c r="T25" s="33"/>
      <c r="U25" s="33"/>
      <c r="V25" s="33"/>
      <c r="W25" s="33" t="s">
        <v>63</v>
      </c>
      <c r="X25" s="33"/>
      <c r="Y25" s="33"/>
      <c r="Z25" s="33"/>
      <c r="AA25" s="33" t="s">
        <v>63</v>
      </c>
      <c r="AB25" s="33"/>
      <c r="AC25" s="33"/>
      <c r="AD25" s="33"/>
      <c r="AE25" s="33"/>
      <c r="AF25" s="33" t="s">
        <v>63</v>
      </c>
      <c r="AG25" s="33"/>
      <c r="AH25" s="33"/>
      <c r="AI25" s="33"/>
      <c r="AJ25" s="33"/>
      <c r="AK25" s="33" t="s">
        <v>63</v>
      </c>
      <c r="AL25" s="33"/>
      <c r="AM25" s="33"/>
      <c r="AN25" s="33"/>
      <c r="AO25" s="33"/>
      <c r="AP25" s="33"/>
    </row>
    <row r="26" ht="24.95" customHeight="1" spans="1:42">
      <c r="A26" s="6">
        <v>23</v>
      </c>
      <c r="B26" s="35" t="s">
        <v>105</v>
      </c>
      <c r="C26" s="35" t="s">
        <v>106</v>
      </c>
      <c r="D26" s="36" t="s">
        <v>246</v>
      </c>
      <c r="E26" s="33" t="s">
        <v>80</v>
      </c>
      <c r="F26" s="37">
        <v>31017</v>
      </c>
      <c r="G26" s="33" t="s">
        <v>247</v>
      </c>
      <c r="H26" s="33" t="s">
        <v>248</v>
      </c>
      <c r="I26" s="33" t="s">
        <v>53</v>
      </c>
      <c r="J26" s="33" t="s">
        <v>54</v>
      </c>
      <c r="K26" s="33" t="s">
        <v>249</v>
      </c>
      <c r="L26" s="33" t="s">
        <v>154</v>
      </c>
      <c r="M26" s="6" t="s">
        <v>155</v>
      </c>
      <c r="N26" s="47" t="s">
        <v>250</v>
      </c>
      <c r="O26" s="45" t="s">
        <v>57</v>
      </c>
      <c r="P26" s="46" t="s">
        <v>63</v>
      </c>
      <c r="Q26" s="33" t="s">
        <v>63</v>
      </c>
      <c r="R26" s="63" t="s">
        <v>251</v>
      </c>
      <c r="S26" s="33" t="s">
        <v>63</v>
      </c>
      <c r="T26" s="33"/>
      <c r="U26" s="33"/>
      <c r="V26" s="33"/>
      <c r="W26" s="33" t="s">
        <v>63</v>
      </c>
      <c r="X26" s="33"/>
      <c r="Y26" s="33"/>
      <c r="Z26" s="33"/>
      <c r="AA26" s="33" t="s">
        <v>63</v>
      </c>
      <c r="AB26" s="33"/>
      <c r="AC26" s="33"/>
      <c r="AD26" s="33"/>
      <c r="AE26" s="33"/>
      <c r="AF26" s="33" t="s">
        <v>63</v>
      </c>
      <c r="AG26" s="33"/>
      <c r="AH26" s="33"/>
      <c r="AI26" s="33"/>
      <c r="AJ26" s="33"/>
      <c r="AK26" s="33" t="s">
        <v>63</v>
      </c>
      <c r="AL26" s="33"/>
      <c r="AM26" s="33"/>
      <c r="AN26" s="33"/>
      <c r="AO26" s="33"/>
      <c r="AP26" s="33"/>
    </row>
    <row r="27" ht="24.95" customHeight="1" spans="1:42">
      <c r="A27" s="6">
        <v>24</v>
      </c>
      <c r="B27" s="35" t="s">
        <v>105</v>
      </c>
      <c r="C27" s="35" t="s">
        <v>106</v>
      </c>
      <c r="D27" s="36" t="s">
        <v>252</v>
      </c>
      <c r="E27" s="6" t="s">
        <v>50</v>
      </c>
      <c r="F27" s="23">
        <v>28795</v>
      </c>
      <c r="G27" s="6" t="s">
        <v>253</v>
      </c>
      <c r="H27" s="6" t="s">
        <v>254</v>
      </c>
      <c r="I27" s="6" t="s">
        <v>53</v>
      </c>
      <c r="J27" s="6" t="s">
        <v>54</v>
      </c>
      <c r="K27" s="6" t="s">
        <v>55</v>
      </c>
      <c r="L27" s="6" t="s">
        <v>110</v>
      </c>
      <c r="M27" s="6" t="s">
        <v>111</v>
      </c>
      <c r="N27" s="43" t="s">
        <v>131</v>
      </c>
      <c r="O27" s="45" t="s">
        <v>57</v>
      </c>
      <c r="P27" s="48" t="s">
        <v>63</v>
      </c>
      <c r="Q27" s="6" t="s">
        <v>63</v>
      </c>
      <c r="R27" s="64" t="s">
        <v>255</v>
      </c>
      <c r="S27" s="6" t="s">
        <v>63</v>
      </c>
      <c r="T27" s="6"/>
      <c r="U27" s="6"/>
      <c r="V27" s="6"/>
      <c r="W27" s="6" t="s">
        <v>63</v>
      </c>
      <c r="X27" s="6"/>
      <c r="Y27" s="6"/>
      <c r="Z27" s="6"/>
      <c r="AA27" s="6" t="s">
        <v>63</v>
      </c>
      <c r="AB27" s="6"/>
      <c r="AC27" s="6"/>
      <c r="AD27" s="6"/>
      <c r="AE27" s="6"/>
      <c r="AF27" s="6" t="s">
        <v>63</v>
      </c>
      <c r="AG27" s="6"/>
      <c r="AH27" s="6"/>
      <c r="AI27" s="6"/>
      <c r="AJ27" s="6"/>
      <c r="AK27" s="6" t="s">
        <v>63</v>
      </c>
      <c r="AL27" s="6"/>
      <c r="AM27" s="6"/>
      <c r="AN27" s="6"/>
      <c r="AO27" s="6"/>
      <c r="AP27" s="6"/>
    </row>
    <row r="28" ht="24.95" customHeight="1" spans="1:42">
      <c r="A28" s="6">
        <v>25</v>
      </c>
      <c r="B28" s="35" t="s">
        <v>105</v>
      </c>
      <c r="C28" s="35" t="s">
        <v>106</v>
      </c>
      <c r="D28" s="36" t="s">
        <v>256</v>
      </c>
      <c r="E28" s="6" t="s">
        <v>80</v>
      </c>
      <c r="F28" s="23">
        <v>32264</v>
      </c>
      <c r="G28" s="6" t="s">
        <v>257</v>
      </c>
      <c r="H28" s="6" t="s">
        <v>258</v>
      </c>
      <c r="I28" s="6" t="s">
        <v>53</v>
      </c>
      <c r="J28" s="6" t="s">
        <v>54</v>
      </c>
      <c r="K28" s="6" t="s">
        <v>55</v>
      </c>
      <c r="L28" s="6" t="s">
        <v>110</v>
      </c>
      <c r="M28" s="6" t="s">
        <v>111</v>
      </c>
      <c r="N28" s="43" t="s">
        <v>131</v>
      </c>
      <c r="O28" s="45" t="s">
        <v>57</v>
      </c>
      <c r="P28" s="48" t="s">
        <v>63</v>
      </c>
      <c r="Q28" s="6" t="s">
        <v>63</v>
      </c>
      <c r="R28" s="64" t="s">
        <v>259</v>
      </c>
      <c r="S28" s="6" t="s">
        <v>63</v>
      </c>
      <c r="T28" s="6"/>
      <c r="U28" s="6"/>
      <c r="V28" s="6"/>
      <c r="W28" s="6" t="s">
        <v>63</v>
      </c>
      <c r="X28" s="6"/>
      <c r="Y28" s="6"/>
      <c r="Z28" s="6"/>
      <c r="AA28" s="6" t="s">
        <v>63</v>
      </c>
      <c r="AB28" s="6"/>
      <c r="AC28" s="6"/>
      <c r="AD28" s="6"/>
      <c r="AE28" s="6"/>
      <c r="AF28" s="6" t="s">
        <v>63</v>
      </c>
      <c r="AG28" s="6"/>
      <c r="AH28" s="6"/>
      <c r="AI28" s="6"/>
      <c r="AJ28" s="6"/>
      <c r="AK28" s="6" t="s">
        <v>63</v>
      </c>
      <c r="AL28" s="6"/>
      <c r="AM28" s="6"/>
      <c r="AN28" s="6"/>
      <c r="AO28" s="6"/>
      <c r="AP28" s="6"/>
    </row>
    <row r="29" ht="24.95" customHeight="1" spans="1:42">
      <c r="A29" s="6">
        <v>26</v>
      </c>
      <c r="B29" s="35" t="s">
        <v>105</v>
      </c>
      <c r="C29" s="35" t="s">
        <v>106</v>
      </c>
      <c r="D29" s="36" t="s">
        <v>260</v>
      </c>
      <c r="E29" s="27" t="s">
        <v>50</v>
      </c>
      <c r="F29" s="28">
        <v>32874</v>
      </c>
      <c r="G29" s="27" t="s">
        <v>261</v>
      </c>
      <c r="H29" s="27" t="s">
        <v>262</v>
      </c>
      <c r="I29" s="27" t="s">
        <v>53</v>
      </c>
      <c r="J29" s="27" t="s">
        <v>54</v>
      </c>
      <c r="K29" s="27" t="s">
        <v>55</v>
      </c>
      <c r="L29" s="27" t="s">
        <v>110</v>
      </c>
      <c r="M29" s="6" t="s">
        <v>111</v>
      </c>
      <c r="N29" s="43" t="s">
        <v>131</v>
      </c>
      <c r="O29" s="45" t="s">
        <v>57</v>
      </c>
      <c r="P29" s="49" t="s">
        <v>63</v>
      </c>
      <c r="Q29" s="27" t="s">
        <v>63</v>
      </c>
      <c r="R29" s="27" t="s">
        <v>263</v>
      </c>
      <c r="S29" s="27" t="s">
        <v>63</v>
      </c>
      <c r="T29" s="27"/>
      <c r="U29" s="27"/>
      <c r="V29" s="27"/>
      <c r="W29" s="27" t="s">
        <v>58</v>
      </c>
      <c r="X29" s="27" t="s">
        <v>264</v>
      </c>
      <c r="Y29" s="27">
        <v>2017.8</v>
      </c>
      <c r="Z29" s="27" t="s">
        <v>265</v>
      </c>
      <c r="AA29" s="27" t="s">
        <v>58</v>
      </c>
      <c r="AB29" s="27">
        <v>2021.2022</v>
      </c>
      <c r="AC29" s="27" t="s">
        <v>266</v>
      </c>
      <c r="AD29" s="27" t="s">
        <v>198</v>
      </c>
      <c r="AE29" s="27" t="s">
        <v>58</v>
      </c>
      <c r="AF29" s="27" t="s">
        <v>58</v>
      </c>
      <c r="AG29" s="27">
        <v>2021.3</v>
      </c>
      <c r="AH29" s="27" t="s">
        <v>267</v>
      </c>
      <c r="AI29" s="27" t="s">
        <v>268</v>
      </c>
      <c r="AJ29" s="27" t="s">
        <v>63</v>
      </c>
      <c r="AK29" s="27" t="s">
        <v>63</v>
      </c>
      <c r="AL29" s="27"/>
      <c r="AM29" s="27"/>
      <c r="AN29" s="27"/>
      <c r="AO29" s="27"/>
      <c r="AP29" s="27"/>
    </row>
    <row r="30" ht="24.95" customHeight="1" spans="1:42">
      <c r="A30" s="6">
        <v>27</v>
      </c>
      <c r="B30" s="35" t="s">
        <v>105</v>
      </c>
      <c r="C30" s="35" t="s">
        <v>106</v>
      </c>
      <c r="D30" s="36" t="s">
        <v>269</v>
      </c>
      <c r="E30" s="27" t="s">
        <v>80</v>
      </c>
      <c r="F30" s="28">
        <v>29099</v>
      </c>
      <c r="G30" s="27" t="s">
        <v>270</v>
      </c>
      <c r="H30" s="27" t="s">
        <v>271</v>
      </c>
      <c r="I30" s="27" t="s">
        <v>53</v>
      </c>
      <c r="J30" s="27" t="s">
        <v>54</v>
      </c>
      <c r="K30" s="27" t="s">
        <v>187</v>
      </c>
      <c r="L30" s="27" t="s">
        <v>110</v>
      </c>
      <c r="M30" s="6" t="s">
        <v>111</v>
      </c>
      <c r="N30" s="43" t="s">
        <v>131</v>
      </c>
      <c r="O30" s="45" t="s">
        <v>57</v>
      </c>
      <c r="P30" s="49" t="s">
        <v>63</v>
      </c>
      <c r="Q30" s="27" t="s">
        <v>63</v>
      </c>
      <c r="R30" s="65" t="s">
        <v>272</v>
      </c>
      <c r="S30" s="27" t="s">
        <v>63</v>
      </c>
      <c r="T30" s="6"/>
      <c r="U30" s="6"/>
      <c r="V30" s="6"/>
      <c r="W30" s="6" t="s">
        <v>58</v>
      </c>
      <c r="X30" s="27" t="s">
        <v>117</v>
      </c>
      <c r="Y30" s="27" t="s">
        <v>118</v>
      </c>
      <c r="Z30" s="27" t="s">
        <v>119</v>
      </c>
      <c r="AA30" s="6" t="s">
        <v>63</v>
      </c>
      <c r="AB30" s="6"/>
      <c r="AC30" s="6"/>
      <c r="AD30" s="6"/>
      <c r="AE30" s="6"/>
      <c r="AF30" s="27" t="s">
        <v>58</v>
      </c>
      <c r="AG30" s="27">
        <v>2022.5</v>
      </c>
      <c r="AH30" s="27" t="s">
        <v>273</v>
      </c>
      <c r="AI30" s="27" t="s">
        <v>274</v>
      </c>
      <c r="AJ30" s="27" t="s">
        <v>58</v>
      </c>
      <c r="AK30" s="6" t="s">
        <v>63</v>
      </c>
      <c r="AL30" s="6"/>
      <c r="AM30" s="6"/>
      <c r="AN30" s="6"/>
      <c r="AO30" s="6"/>
      <c r="AP30" s="6"/>
    </row>
    <row r="31" ht="24.95" customHeight="1" spans="1:42">
      <c r="A31" s="6">
        <v>28</v>
      </c>
      <c r="B31" s="35" t="s">
        <v>105</v>
      </c>
      <c r="C31" s="35" t="s">
        <v>106</v>
      </c>
      <c r="D31" s="36" t="s">
        <v>275</v>
      </c>
      <c r="E31" s="26" t="s">
        <v>80</v>
      </c>
      <c r="F31" s="38">
        <v>33420</v>
      </c>
      <c r="G31" s="26" t="s">
        <v>276</v>
      </c>
      <c r="H31" s="26" t="s">
        <v>277</v>
      </c>
      <c r="I31" s="26" t="s">
        <v>83</v>
      </c>
      <c r="J31" s="26" t="s">
        <v>84</v>
      </c>
      <c r="K31" s="26" t="s">
        <v>187</v>
      </c>
      <c r="L31" s="26" t="s">
        <v>154</v>
      </c>
      <c r="M31" s="6" t="s">
        <v>155</v>
      </c>
      <c r="N31" s="43" t="s">
        <v>131</v>
      </c>
      <c r="O31" s="45" t="s">
        <v>57</v>
      </c>
      <c r="P31" s="24" t="s">
        <v>63</v>
      </c>
      <c r="Q31" s="26" t="s">
        <v>63</v>
      </c>
      <c r="R31" s="66" t="s">
        <v>278</v>
      </c>
      <c r="S31" s="26" t="s">
        <v>58</v>
      </c>
      <c r="T31" s="26" t="s">
        <v>279</v>
      </c>
      <c r="U31" s="26" t="s">
        <v>280</v>
      </c>
      <c r="V31" s="26" t="s">
        <v>281</v>
      </c>
      <c r="W31" s="26" t="s">
        <v>63</v>
      </c>
      <c r="X31" s="26"/>
      <c r="Y31" s="26"/>
      <c r="Z31" s="26"/>
      <c r="AA31" s="26" t="s">
        <v>58</v>
      </c>
      <c r="AB31" s="26">
        <v>2021.05</v>
      </c>
      <c r="AC31" s="26" t="s">
        <v>282</v>
      </c>
      <c r="AD31" s="26" t="s">
        <v>283</v>
      </c>
      <c r="AE31" s="26" t="s">
        <v>63</v>
      </c>
      <c r="AF31" s="26" t="s">
        <v>58</v>
      </c>
      <c r="AG31" s="26" t="s">
        <v>284</v>
      </c>
      <c r="AH31" s="26" t="s">
        <v>285</v>
      </c>
      <c r="AI31" s="26">
        <v>4488487</v>
      </c>
      <c r="AJ31" s="26" t="s">
        <v>63</v>
      </c>
      <c r="AK31" s="26" t="s">
        <v>63</v>
      </c>
      <c r="AL31" s="6"/>
      <c r="AM31" s="6"/>
      <c r="AN31" s="6"/>
      <c r="AO31" s="6"/>
      <c r="AP31" s="6"/>
    </row>
    <row r="32" ht="24.95" customHeight="1" spans="1:42">
      <c r="A32" s="6">
        <v>29</v>
      </c>
      <c r="B32" s="35" t="s">
        <v>105</v>
      </c>
      <c r="C32" s="35" t="s">
        <v>106</v>
      </c>
      <c r="D32" s="36" t="s">
        <v>286</v>
      </c>
      <c r="E32" s="27" t="s">
        <v>50</v>
      </c>
      <c r="F32" s="28">
        <v>31413</v>
      </c>
      <c r="G32" s="27" t="s">
        <v>287</v>
      </c>
      <c r="H32" s="27" t="s">
        <v>288</v>
      </c>
      <c r="I32" s="27" t="s">
        <v>53</v>
      </c>
      <c r="J32" s="27" t="s">
        <v>54</v>
      </c>
      <c r="K32" s="27" t="s">
        <v>187</v>
      </c>
      <c r="L32" s="27" t="s">
        <v>154</v>
      </c>
      <c r="M32" s="6" t="s">
        <v>155</v>
      </c>
      <c r="N32" s="43" t="s">
        <v>131</v>
      </c>
      <c r="O32" s="45" t="s">
        <v>57</v>
      </c>
      <c r="P32" s="49" t="s">
        <v>63</v>
      </c>
      <c r="Q32" s="27" t="s">
        <v>63</v>
      </c>
      <c r="R32" s="67" t="s">
        <v>289</v>
      </c>
      <c r="S32" s="27" t="s">
        <v>63</v>
      </c>
      <c r="T32" s="27"/>
      <c r="U32" s="27"/>
      <c r="V32" s="27"/>
      <c r="W32" s="27" t="s">
        <v>63</v>
      </c>
      <c r="X32" s="27"/>
      <c r="Y32" s="27"/>
      <c r="Z32" s="27"/>
      <c r="AA32" s="27" t="s">
        <v>63</v>
      </c>
      <c r="AB32" s="27"/>
      <c r="AC32" s="27"/>
      <c r="AD32" s="27"/>
      <c r="AE32" s="27"/>
      <c r="AF32" s="27" t="s">
        <v>63</v>
      </c>
      <c r="AG32" s="27"/>
      <c r="AH32" s="27"/>
      <c r="AI32" s="27"/>
      <c r="AJ32" s="27"/>
      <c r="AK32" s="27" t="s">
        <v>63</v>
      </c>
      <c r="AL32" s="27"/>
      <c r="AM32" s="27"/>
      <c r="AN32" s="27"/>
      <c r="AO32" s="27"/>
      <c r="AP32" s="27"/>
    </row>
    <row r="33" ht="24.95" customHeight="1" spans="1:42">
      <c r="A33" s="6">
        <v>30</v>
      </c>
      <c r="B33" s="35" t="s">
        <v>105</v>
      </c>
      <c r="C33" s="35" t="s">
        <v>106</v>
      </c>
      <c r="D33" s="36" t="s">
        <v>290</v>
      </c>
      <c r="E33" s="27" t="s">
        <v>80</v>
      </c>
      <c r="F33" s="28">
        <v>26634</v>
      </c>
      <c r="G33" s="27" t="s">
        <v>291</v>
      </c>
      <c r="H33" s="27" t="s">
        <v>109</v>
      </c>
      <c r="I33" s="27" t="s">
        <v>83</v>
      </c>
      <c r="J33" s="27" t="s">
        <v>84</v>
      </c>
      <c r="K33" s="27" t="s">
        <v>55</v>
      </c>
      <c r="L33" s="27" t="s">
        <v>110</v>
      </c>
      <c r="M33" s="6" t="s">
        <v>111</v>
      </c>
      <c r="N33" s="43" t="s">
        <v>131</v>
      </c>
      <c r="O33" s="45" t="s">
        <v>57</v>
      </c>
      <c r="P33" s="49" t="s">
        <v>63</v>
      </c>
      <c r="Q33" s="27" t="s">
        <v>63</v>
      </c>
      <c r="R33" s="67" t="s">
        <v>292</v>
      </c>
      <c r="S33" s="27" t="s">
        <v>63</v>
      </c>
      <c r="T33" s="27"/>
      <c r="U33" s="27"/>
      <c r="V33" s="27"/>
      <c r="W33" s="27" t="s">
        <v>63</v>
      </c>
      <c r="X33" s="27"/>
      <c r="Y33" s="27"/>
      <c r="Z33" s="27"/>
      <c r="AA33" s="27" t="s">
        <v>63</v>
      </c>
      <c r="AB33" s="27"/>
      <c r="AC33" s="27"/>
      <c r="AD33" s="27"/>
      <c r="AE33" s="27"/>
      <c r="AF33" s="27" t="s">
        <v>63</v>
      </c>
      <c r="AG33" s="27"/>
      <c r="AH33" s="27"/>
      <c r="AI33" s="27"/>
      <c r="AJ33" s="27"/>
      <c r="AK33" s="27" t="s">
        <v>63</v>
      </c>
      <c r="AL33" s="27"/>
      <c r="AM33" s="27"/>
      <c r="AN33" s="27"/>
      <c r="AO33" s="27"/>
      <c r="AP33" s="27"/>
    </row>
    <row r="34" ht="24.95" customHeight="1" spans="1:42">
      <c r="A34" s="6">
        <v>31</v>
      </c>
      <c r="B34" s="35" t="s">
        <v>105</v>
      </c>
      <c r="C34" s="35" t="s">
        <v>106</v>
      </c>
      <c r="D34" s="36" t="s">
        <v>293</v>
      </c>
      <c r="E34" s="27" t="s">
        <v>80</v>
      </c>
      <c r="F34" s="39">
        <v>26846</v>
      </c>
      <c r="G34" s="27" t="s">
        <v>215</v>
      </c>
      <c r="H34" s="27" t="s">
        <v>294</v>
      </c>
      <c r="I34" s="27" t="s">
        <v>83</v>
      </c>
      <c r="J34" s="27" t="s">
        <v>54</v>
      </c>
      <c r="K34" s="27" t="s">
        <v>55</v>
      </c>
      <c r="L34" s="27" t="s">
        <v>110</v>
      </c>
      <c r="M34" s="6" t="s">
        <v>111</v>
      </c>
      <c r="N34" s="43" t="s">
        <v>131</v>
      </c>
      <c r="O34" s="45" t="s">
        <v>57</v>
      </c>
      <c r="P34" s="49" t="s">
        <v>63</v>
      </c>
      <c r="Q34" s="27" t="s">
        <v>63</v>
      </c>
      <c r="R34" s="67" t="s">
        <v>295</v>
      </c>
      <c r="S34" s="27" t="s">
        <v>63</v>
      </c>
      <c r="T34" s="27"/>
      <c r="U34" s="27"/>
      <c r="V34" s="27"/>
      <c r="W34" s="27" t="s">
        <v>58</v>
      </c>
      <c r="X34" s="27" t="s">
        <v>296</v>
      </c>
      <c r="Y34" s="27" t="s">
        <v>297</v>
      </c>
      <c r="Z34" s="27" t="s">
        <v>298</v>
      </c>
      <c r="AA34" s="27" t="s">
        <v>58</v>
      </c>
      <c r="AB34" s="27">
        <v>2012.7</v>
      </c>
      <c r="AC34" s="27" t="s">
        <v>299</v>
      </c>
      <c r="AD34" s="27"/>
      <c r="AE34" s="27"/>
      <c r="AF34" s="27" t="s">
        <v>63</v>
      </c>
      <c r="AG34" s="27"/>
      <c r="AH34" s="27"/>
      <c r="AI34" s="27"/>
      <c r="AJ34" s="27"/>
      <c r="AK34" s="27" t="s">
        <v>63</v>
      </c>
      <c r="AL34" s="27"/>
      <c r="AM34" s="27"/>
      <c r="AN34" s="27"/>
      <c r="AO34" s="27"/>
      <c r="AP34" s="27"/>
    </row>
    <row r="35" ht="24.95" customHeight="1" spans="1:42">
      <c r="A35" s="6">
        <v>32</v>
      </c>
      <c r="B35" s="35" t="s">
        <v>105</v>
      </c>
      <c r="C35" s="35" t="s">
        <v>106</v>
      </c>
      <c r="D35" s="36" t="s">
        <v>300</v>
      </c>
      <c r="E35" s="27" t="s">
        <v>80</v>
      </c>
      <c r="F35" s="39">
        <v>28915</v>
      </c>
      <c r="G35" s="27" t="s">
        <v>301</v>
      </c>
      <c r="H35" s="27" t="s">
        <v>294</v>
      </c>
      <c r="I35" s="27" t="s">
        <v>83</v>
      </c>
      <c r="J35" s="27" t="s">
        <v>54</v>
      </c>
      <c r="K35" s="27" t="s">
        <v>55</v>
      </c>
      <c r="L35" s="27" t="s">
        <v>110</v>
      </c>
      <c r="M35" s="6" t="s">
        <v>111</v>
      </c>
      <c r="N35" s="43" t="s">
        <v>131</v>
      </c>
      <c r="O35" s="45" t="s">
        <v>57</v>
      </c>
      <c r="P35" s="49" t="s">
        <v>63</v>
      </c>
      <c r="Q35" s="27" t="s">
        <v>63</v>
      </c>
      <c r="R35" s="67" t="s">
        <v>302</v>
      </c>
      <c r="S35" s="27" t="s">
        <v>63</v>
      </c>
      <c r="T35" s="27"/>
      <c r="U35" s="27"/>
      <c r="V35" s="27"/>
      <c r="W35" s="27" t="s">
        <v>58</v>
      </c>
      <c r="X35" s="27" t="s">
        <v>117</v>
      </c>
      <c r="Y35" s="27" t="s">
        <v>118</v>
      </c>
      <c r="Z35" s="27" t="s">
        <v>119</v>
      </c>
      <c r="AA35" s="27" t="s">
        <v>63</v>
      </c>
      <c r="AB35" s="27"/>
      <c r="AC35" s="27"/>
      <c r="AD35" s="27"/>
      <c r="AE35" s="27"/>
      <c r="AF35" s="27" t="s">
        <v>63</v>
      </c>
      <c r="AG35" s="27"/>
      <c r="AH35" s="27"/>
      <c r="AI35" s="27"/>
      <c r="AJ35" s="27"/>
      <c r="AK35" s="27" t="s">
        <v>63</v>
      </c>
      <c r="AM35" s="27"/>
      <c r="AN35" s="27"/>
      <c r="AO35" s="27"/>
      <c r="AP35" s="27"/>
    </row>
    <row r="36" ht="24.95" customHeight="1" spans="1:42">
      <c r="A36" s="6">
        <v>33</v>
      </c>
      <c r="B36" s="35" t="s">
        <v>105</v>
      </c>
      <c r="C36" s="35" t="s">
        <v>106</v>
      </c>
      <c r="D36" s="36" t="s">
        <v>303</v>
      </c>
      <c r="E36" s="27" t="s">
        <v>80</v>
      </c>
      <c r="F36" s="39">
        <v>28703</v>
      </c>
      <c r="G36" s="27" t="s">
        <v>108</v>
      </c>
      <c r="H36" s="27" t="s">
        <v>294</v>
      </c>
      <c r="I36" s="27" t="s">
        <v>53</v>
      </c>
      <c r="J36" s="27" t="s">
        <v>54</v>
      </c>
      <c r="K36" s="27" t="s">
        <v>55</v>
      </c>
      <c r="L36" s="27" t="s">
        <v>170</v>
      </c>
      <c r="M36" s="6" t="s">
        <v>171</v>
      </c>
      <c r="N36" s="43" t="s">
        <v>131</v>
      </c>
      <c r="O36" s="45" t="s">
        <v>57</v>
      </c>
      <c r="P36" s="49" t="s">
        <v>63</v>
      </c>
      <c r="Q36" s="27" t="s">
        <v>63</v>
      </c>
      <c r="R36" s="67" t="s">
        <v>304</v>
      </c>
      <c r="S36" s="27" t="s">
        <v>63</v>
      </c>
      <c r="T36" s="27"/>
      <c r="U36" s="27"/>
      <c r="V36" s="27"/>
      <c r="W36" s="27" t="s">
        <v>58</v>
      </c>
      <c r="X36" s="27" t="s">
        <v>117</v>
      </c>
      <c r="Y36" s="27" t="s">
        <v>118</v>
      </c>
      <c r="Z36" s="27" t="s">
        <v>119</v>
      </c>
      <c r="AA36" s="27" t="s">
        <v>63</v>
      </c>
      <c r="AB36" s="27"/>
      <c r="AC36" s="27"/>
      <c r="AD36" s="27"/>
      <c r="AE36" s="27"/>
      <c r="AF36" s="27" t="s">
        <v>63</v>
      </c>
      <c r="AG36" s="27"/>
      <c r="AH36" s="27"/>
      <c r="AI36" s="27"/>
      <c r="AJ36" s="27"/>
      <c r="AK36" s="27" t="s">
        <v>63</v>
      </c>
      <c r="AL36" s="27"/>
      <c r="AM36" s="27"/>
      <c r="AN36" s="27"/>
      <c r="AO36" s="27"/>
      <c r="AP36" s="27"/>
    </row>
    <row r="37" ht="24.95" customHeight="1" spans="1:42">
      <c r="A37" s="6">
        <v>34</v>
      </c>
      <c r="B37" s="35" t="s">
        <v>105</v>
      </c>
      <c r="C37" s="35" t="s">
        <v>106</v>
      </c>
      <c r="D37" s="36" t="s">
        <v>305</v>
      </c>
      <c r="E37" s="27" t="s">
        <v>80</v>
      </c>
      <c r="F37" s="39">
        <v>29312</v>
      </c>
      <c r="G37" s="27" t="s">
        <v>301</v>
      </c>
      <c r="H37" s="27" t="s">
        <v>294</v>
      </c>
      <c r="I37" s="27" t="s">
        <v>83</v>
      </c>
      <c r="J37" s="27" t="s">
        <v>54</v>
      </c>
      <c r="K37" s="27" t="s">
        <v>55</v>
      </c>
      <c r="L37" s="27" t="s">
        <v>110</v>
      </c>
      <c r="M37" s="6" t="s">
        <v>111</v>
      </c>
      <c r="N37" s="43" t="s">
        <v>131</v>
      </c>
      <c r="O37" s="45" t="s">
        <v>57</v>
      </c>
      <c r="P37" s="49" t="s">
        <v>63</v>
      </c>
      <c r="Q37" s="27" t="s">
        <v>63</v>
      </c>
      <c r="R37" s="67" t="s">
        <v>306</v>
      </c>
      <c r="S37" s="27" t="s">
        <v>63</v>
      </c>
      <c r="T37" s="27"/>
      <c r="U37" s="27"/>
      <c r="V37" s="27"/>
      <c r="W37" s="27" t="s">
        <v>58</v>
      </c>
      <c r="X37" s="27" t="s">
        <v>117</v>
      </c>
      <c r="Y37" s="27" t="s">
        <v>118</v>
      </c>
      <c r="Z37" s="27" t="s">
        <v>119</v>
      </c>
      <c r="AA37" s="27" t="s">
        <v>63</v>
      </c>
      <c r="AB37" s="27"/>
      <c r="AC37" s="27"/>
      <c r="AD37" s="27"/>
      <c r="AE37" s="27"/>
      <c r="AF37" s="27" t="s">
        <v>58</v>
      </c>
      <c r="AG37" s="27"/>
      <c r="AH37" s="27"/>
      <c r="AI37" s="27"/>
      <c r="AJ37" s="27"/>
      <c r="AK37" s="27" t="s">
        <v>63</v>
      </c>
      <c r="AM37" s="27"/>
      <c r="AN37" s="27"/>
      <c r="AO37" s="27"/>
      <c r="AP37" s="27"/>
    </row>
    <row r="38" ht="24.95" customHeight="1" spans="1:42">
      <c r="A38" s="6">
        <v>35</v>
      </c>
      <c r="B38" s="35" t="s">
        <v>105</v>
      </c>
      <c r="C38" s="35" t="s">
        <v>106</v>
      </c>
      <c r="D38" s="36" t="s">
        <v>307</v>
      </c>
      <c r="E38" s="27" t="s">
        <v>80</v>
      </c>
      <c r="F38" s="39">
        <v>29983</v>
      </c>
      <c r="G38" s="27" t="s">
        <v>215</v>
      </c>
      <c r="H38" s="27" t="s">
        <v>294</v>
      </c>
      <c r="I38" s="27" t="s">
        <v>83</v>
      </c>
      <c r="J38" s="27" t="s">
        <v>54</v>
      </c>
      <c r="K38" s="27" t="s">
        <v>55</v>
      </c>
      <c r="L38" s="27" t="s">
        <v>170</v>
      </c>
      <c r="M38" s="6" t="s">
        <v>171</v>
      </c>
      <c r="N38" s="43" t="s">
        <v>131</v>
      </c>
      <c r="O38" s="45" t="s">
        <v>57</v>
      </c>
      <c r="P38" s="49" t="s">
        <v>63</v>
      </c>
      <c r="Q38" s="27" t="s">
        <v>63</v>
      </c>
      <c r="R38" s="67" t="s">
        <v>308</v>
      </c>
      <c r="S38" s="27" t="s">
        <v>63</v>
      </c>
      <c r="T38" s="27"/>
      <c r="U38" s="27"/>
      <c r="V38" s="27"/>
      <c r="W38" s="27" t="s">
        <v>58</v>
      </c>
      <c r="X38" s="27" t="s">
        <v>117</v>
      </c>
      <c r="Y38" s="27" t="s">
        <v>118</v>
      </c>
      <c r="Z38" s="27" t="s">
        <v>119</v>
      </c>
      <c r="AA38" s="27" t="s">
        <v>63</v>
      </c>
      <c r="AB38" s="27"/>
      <c r="AC38" s="27"/>
      <c r="AD38" s="27"/>
      <c r="AE38" s="27"/>
      <c r="AF38" s="27" t="s">
        <v>63</v>
      </c>
      <c r="AG38" s="27"/>
      <c r="AH38" s="27"/>
      <c r="AI38" s="27"/>
      <c r="AJ38" s="27"/>
      <c r="AK38" s="27" t="s">
        <v>63</v>
      </c>
      <c r="AL38" s="27"/>
      <c r="AM38" s="27"/>
      <c r="AN38" s="27"/>
      <c r="AO38" s="27"/>
      <c r="AP38" s="27"/>
    </row>
    <row r="39" ht="24.95" customHeight="1" spans="1:42">
      <c r="A39" s="6">
        <v>36</v>
      </c>
      <c r="B39" s="35" t="s">
        <v>105</v>
      </c>
      <c r="C39" s="35" t="s">
        <v>106</v>
      </c>
      <c r="D39" s="36" t="s">
        <v>309</v>
      </c>
      <c r="E39" s="27" t="s">
        <v>80</v>
      </c>
      <c r="F39" s="28">
        <v>31321</v>
      </c>
      <c r="G39" s="27" t="s">
        <v>310</v>
      </c>
      <c r="H39" s="27" t="s">
        <v>311</v>
      </c>
      <c r="I39" s="27" t="s">
        <v>53</v>
      </c>
      <c r="J39" s="27" t="s">
        <v>54</v>
      </c>
      <c r="K39" s="27" t="s">
        <v>187</v>
      </c>
      <c r="L39" s="27" t="s">
        <v>170</v>
      </c>
      <c r="M39" s="6" t="s">
        <v>171</v>
      </c>
      <c r="N39" s="43" t="s">
        <v>131</v>
      </c>
      <c r="O39" s="45" t="s">
        <v>57</v>
      </c>
      <c r="P39" s="49" t="s">
        <v>63</v>
      </c>
      <c r="Q39" s="27" t="s">
        <v>58</v>
      </c>
      <c r="R39" s="67" t="s">
        <v>312</v>
      </c>
      <c r="S39" s="27" t="s">
        <v>63</v>
      </c>
      <c r="T39" s="27"/>
      <c r="U39" s="27"/>
      <c r="V39" s="27"/>
      <c r="W39" s="27" t="s">
        <v>58</v>
      </c>
      <c r="X39" s="27" t="s">
        <v>117</v>
      </c>
      <c r="Y39" s="27" t="s">
        <v>118</v>
      </c>
      <c r="Z39" s="27" t="s">
        <v>119</v>
      </c>
      <c r="AA39" s="27" t="s">
        <v>58</v>
      </c>
      <c r="AB39" s="28">
        <v>44166</v>
      </c>
      <c r="AC39" s="27" t="s">
        <v>313</v>
      </c>
      <c r="AD39" s="27" t="s">
        <v>234</v>
      </c>
      <c r="AE39" s="27" t="s">
        <v>58</v>
      </c>
      <c r="AF39" s="27" t="s">
        <v>58</v>
      </c>
      <c r="AG39" s="72">
        <v>44400</v>
      </c>
      <c r="AH39" s="73" t="s">
        <v>314</v>
      </c>
      <c r="AI39" s="27" t="s">
        <v>315</v>
      </c>
      <c r="AJ39" s="27" t="s">
        <v>58</v>
      </c>
      <c r="AK39" s="27" t="s">
        <v>58</v>
      </c>
      <c r="AL39" s="74" t="s">
        <v>316</v>
      </c>
      <c r="AM39" s="28">
        <v>43831</v>
      </c>
      <c r="AN39" s="27" t="s">
        <v>317</v>
      </c>
      <c r="AO39" s="27" t="s">
        <v>318</v>
      </c>
      <c r="AP39" s="27">
        <v>3</v>
      </c>
    </row>
    <row r="40" ht="30" customHeight="1" spans="1:42">
      <c r="A40" s="6">
        <v>37</v>
      </c>
      <c r="B40" s="6" t="s">
        <v>105</v>
      </c>
      <c r="C40" s="6" t="s">
        <v>106</v>
      </c>
      <c r="D40" s="18" t="s">
        <v>319</v>
      </c>
      <c r="E40" s="6" t="s">
        <v>80</v>
      </c>
      <c r="F40" s="23">
        <v>34486</v>
      </c>
      <c r="G40" s="6" t="s">
        <v>320</v>
      </c>
      <c r="H40" s="6" t="s">
        <v>321</v>
      </c>
      <c r="I40" s="6" t="s">
        <v>53</v>
      </c>
      <c r="J40" s="6" t="s">
        <v>54</v>
      </c>
      <c r="K40" s="6" t="s">
        <v>187</v>
      </c>
      <c r="L40" s="6" t="s">
        <v>154</v>
      </c>
      <c r="M40" s="6" t="s">
        <v>155</v>
      </c>
      <c r="N40" s="50" t="s">
        <v>322</v>
      </c>
      <c r="O40" s="45" t="s">
        <v>57</v>
      </c>
      <c r="P40" s="48" t="s">
        <v>63</v>
      </c>
      <c r="Q40" s="6" t="s">
        <v>63</v>
      </c>
      <c r="R40" s="68" t="s">
        <v>323</v>
      </c>
      <c r="S40" s="6" t="s">
        <v>63</v>
      </c>
      <c r="T40" s="6"/>
      <c r="U40" s="6"/>
      <c r="V40" s="6"/>
      <c r="W40" s="6" t="s">
        <v>63</v>
      </c>
      <c r="X40" s="6"/>
      <c r="Y40" s="6"/>
      <c r="Z40" s="6"/>
      <c r="AA40" s="6" t="s">
        <v>63</v>
      </c>
      <c r="AB40" s="6"/>
      <c r="AC40" s="6"/>
      <c r="AD40" s="6"/>
      <c r="AE40" s="6"/>
      <c r="AF40" s="6" t="s">
        <v>63</v>
      </c>
      <c r="AG40" s="6"/>
      <c r="AH40" s="6"/>
      <c r="AI40" s="6"/>
      <c r="AJ40" s="6"/>
      <c r="AK40" s="6" t="s">
        <v>58</v>
      </c>
      <c r="AL40" s="74" t="s">
        <v>324</v>
      </c>
      <c r="AM40" s="23">
        <v>43617</v>
      </c>
      <c r="AN40" s="6" t="s">
        <v>126</v>
      </c>
      <c r="AO40" s="6" t="s">
        <v>325</v>
      </c>
      <c r="AP40" s="6">
        <v>0.5</v>
      </c>
    </row>
    <row r="41" ht="30" customHeight="1" spans="1:42">
      <c r="A41" s="6">
        <v>38</v>
      </c>
      <c r="B41" s="6" t="s">
        <v>105</v>
      </c>
      <c r="C41" s="6" t="s">
        <v>106</v>
      </c>
      <c r="D41" s="18" t="s">
        <v>326</v>
      </c>
      <c r="E41" s="6" t="s">
        <v>50</v>
      </c>
      <c r="F41" s="23">
        <v>31778</v>
      </c>
      <c r="G41" s="6" t="s">
        <v>327</v>
      </c>
      <c r="H41" s="6" t="s">
        <v>328</v>
      </c>
      <c r="I41" s="6" t="s">
        <v>329</v>
      </c>
      <c r="J41" s="6" t="s">
        <v>330</v>
      </c>
      <c r="K41" s="6" t="s">
        <v>187</v>
      </c>
      <c r="L41" s="6" t="s">
        <v>170</v>
      </c>
      <c r="M41" s="6" t="s">
        <v>171</v>
      </c>
      <c r="N41" s="43" t="s">
        <v>131</v>
      </c>
      <c r="O41" s="45" t="s">
        <v>57</v>
      </c>
      <c r="P41" s="48" t="s">
        <v>58</v>
      </c>
      <c r="Q41" s="6" t="s">
        <v>58</v>
      </c>
      <c r="R41" s="68" t="s">
        <v>331</v>
      </c>
      <c r="S41" s="6" t="s">
        <v>63</v>
      </c>
      <c r="T41" s="6"/>
      <c r="U41" s="6"/>
      <c r="V41" s="6"/>
      <c r="W41" s="6" t="s">
        <v>58</v>
      </c>
      <c r="X41" s="6" t="s">
        <v>332</v>
      </c>
      <c r="Y41" s="6" t="s">
        <v>333</v>
      </c>
      <c r="Z41" s="6" t="s">
        <v>334</v>
      </c>
      <c r="AA41" s="6" t="s">
        <v>58</v>
      </c>
      <c r="AB41" s="6" t="s">
        <v>335</v>
      </c>
      <c r="AC41" s="6" t="s">
        <v>336</v>
      </c>
      <c r="AD41" s="6" t="s">
        <v>283</v>
      </c>
      <c r="AE41" s="6" t="s">
        <v>58</v>
      </c>
      <c r="AF41" s="6" t="s">
        <v>63</v>
      </c>
      <c r="AG41" s="6"/>
      <c r="AH41" s="6"/>
      <c r="AI41" s="6"/>
      <c r="AJ41" s="6"/>
      <c r="AK41" s="6" t="s">
        <v>58</v>
      </c>
      <c r="AL41" s="75" t="s">
        <v>337</v>
      </c>
      <c r="AM41" s="76">
        <v>44562</v>
      </c>
      <c r="AN41" s="77" t="s">
        <v>338</v>
      </c>
      <c r="AO41" s="77" t="s">
        <v>325</v>
      </c>
      <c r="AP41" s="77"/>
    </row>
    <row r="42" ht="30" customHeight="1" spans="1:42">
      <c r="A42" s="6">
        <v>39</v>
      </c>
      <c r="B42" s="6" t="s">
        <v>105</v>
      </c>
      <c r="C42" s="6" t="s">
        <v>106</v>
      </c>
      <c r="D42" s="18" t="s">
        <v>339</v>
      </c>
      <c r="E42" s="6" t="s">
        <v>50</v>
      </c>
      <c r="F42" s="19">
        <v>33208</v>
      </c>
      <c r="G42" s="6" t="s">
        <v>291</v>
      </c>
      <c r="H42" s="6" t="s">
        <v>340</v>
      </c>
      <c r="I42" s="6" t="s">
        <v>53</v>
      </c>
      <c r="J42" s="6" t="s">
        <v>54</v>
      </c>
      <c r="K42" s="6" t="s">
        <v>187</v>
      </c>
      <c r="L42" s="6" t="s">
        <v>154</v>
      </c>
      <c r="M42" s="6" t="s">
        <v>155</v>
      </c>
      <c r="N42" s="43" t="s">
        <v>131</v>
      </c>
      <c r="O42" s="45" t="s">
        <v>57</v>
      </c>
      <c r="P42" s="48" t="s">
        <v>63</v>
      </c>
      <c r="Q42" s="6" t="s">
        <v>63</v>
      </c>
      <c r="R42" s="6" t="s">
        <v>341</v>
      </c>
      <c r="S42" s="7" t="s">
        <v>63</v>
      </c>
      <c r="T42" s="6"/>
      <c r="U42" s="6"/>
      <c r="V42" s="6"/>
      <c r="W42" s="6" t="s">
        <v>63</v>
      </c>
      <c r="X42" s="6"/>
      <c r="Y42" s="6"/>
      <c r="Z42" s="6"/>
      <c r="AA42" s="6" t="s">
        <v>63</v>
      </c>
      <c r="AB42" s="6"/>
      <c r="AC42" s="6"/>
      <c r="AD42" s="6"/>
      <c r="AE42" s="6"/>
      <c r="AF42" s="6" t="s">
        <v>63</v>
      </c>
      <c r="AG42" s="6"/>
      <c r="AH42" s="6"/>
      <c r="AI42" s="6"/>
      <c r="AJ42" s="6"/>
      <c r="AK42" s="50" t="s">
        <v>63</v>
      </c>
      <c r="AL42" s="45"/>
      <c r="AM42" s="45"/>
      <c r="AN42" s="45"/>
      <c r="AO42" s="45"/>
      <c r="AP42" s="79"/>
    </row>
    <row r="43" ht="30" customHeight="1" spans="1:42">
      <c r="A43" s="6">
        <v>40</v>
      </c>
      <c r="B43" s="6" t="s">
        <v>105</v>
      </c>
      <c r="C43" s="6" t="s">
        <v>106</v>
      </c>
      <c r="D43" s="18" t="s">
        <v>342</v>
      </c>
      <c r="E43" s="6" t="s">
        <v>50</v>
      </c>
      <c r="F43" s="19">
        <v>31107</v>
      </c>
      <c r="G43" s="6" t="s">
        <v>291</v>
      </c>
      <c r="H43" s="6" t="s">
        <v>343</v>
      </c>
      <c r="I43" s="6" t="s">
        <v>53</v>
      </c>
      <c r="J43" s="6" t="s">
        <v>54</v>
      </c>
      <c r="K43" s="6" t="s">
        <v>187</v>
      </c>
      <c r="L43" s="6" t="s">
        <v>110</v>
      </c>
      <c r="M43" s="6" t="s">
        <v>111</v>
      </c>
      <c r="N43" s="43" t="s">
        <v>131</v>
      </c>
      <c r="O43" s="45" t="s">
        <v>57</v>
      </c>
      <c r="P43" s="48" t="s">
        <v>63</v>
      </c>
      <c r="Q43" s="6" t="s">
        <v>63</v>
      </c>
      <c r="R43" s="69" t="s">
        <v>344</v>
      </c>
      <c r="S43" s="7" t="s">
        <v>63</v>
      </c>
      <c r="T43" s="6"/>
      <c r="U43" s="6"/>
      <c r="V43" s="6"/>
      <c r="W43" s="6" t="s">
        <v>63</v>
      </c>
      <c r="X43" s="6"/>
      <c r="Y43" s="6"/>
      <c r="Z43" s="6"/>
      <c r="AA43" s="6" t="s">
        <v>63</v>
      </c>
      <c r="AB43" s="6"/>
      <c r="AC43" s="6"/>
      <c r="AD43" s="6"/>
      <c r="AE43" s="6"/>
      <c r="AF43" s="6" t="s">
        <v>63</v>
      </c>
      <c r="AG43" s="6"/>
      <c r="AH43" s="6"/>
      <c r="AI43" s="6"/>
      <c r="AJ43" s="6"/>
      <c r="AK43" s="6" t="s">
        <v>63</v>
      </c>
      <c r="AL43" s="78"/>
      <c r="AM43" s="78"/>
      <c r="AN43" s="78"/>
      <c r="AO43" s="78"/>
      <c r="AP43" s="78"/>
    </row>
    <row r="44" ht="30" customHeight="1" spans="1:42">
      <c r="A44" s="6"/>
      <c r="B44" s="6"/>
      <c r="C44" s="6"/>
      <c r="D44" s="18"/>
      <c r="E44" s="6"/>
      <c r="F44" s="6"/>
      <c r="G44" s="6"/>
      <c r="H44" s="6"/>
      <c r="I44" s="6"/>
      <c r="J44" s="6"/>
      <c r="K44" s="6"/>
      <c r="L44" s="6"/>
      <c r="M44" s="6"/>
      <c r="N44" s="50"/>
      <c r="O44" s="45"/>
      <c r="P44" s="48"/>
      <c r="Q44" s="6"/>
      <c r="R44" s="6"/>
      <c r="S44" s="7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</row>
    <row r="45" ht="30" customHeight="1" spans="1:42">
      <c r="A45" s="6"/>
      <c r="B45" s="6"/>
      <c r="C45" s="6"/>
      <c r="D45" s="18"/>
      <c r="E45" s="6"/>
      <c r="F45" s="6"/>
      <c r="G45" s="6"/>
      <c r="H45" s="6"/>
      <c r="I45" s="6"/>
      <c r="J45" s="6"/>
      <c r="K45" s="6"/>
      <c r="L45" s="6"/>
      <c r="M45" s="6"/>
      <c r="N45" s="50"/>
      <c r="O45" s="45"/>
      <c r="P45" s="48"/>
      <c r="Q45" s="6"/>
      <c r="R45" s="6"/>
      <c r="S45" s="7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</row>
    <row r="46" ht="30" customHeight="1" spans="1:42">
      <c r="A46" s="6"/>
      <c r="B46" s="6"/>
      <c r="C46" s="6"/>
      <c r="D46" s="18"/>
      <c r="E46" s="6"/>
      <c r="F46" s="6"/>
      <c r="G46" s="6"/>
      <c r="H46" s="6"/>
      <c r="I46" s="6"/>
      <c r="J46" s="6"/>
      <c r="K46" s="6"/>
      <c r="L46" s="6"/>
      <c r="M46" s="6"/>
      <c r="N46" s="50"/>
      <c r="O46" s="45"/>
      <c r="P46" s="48"/>
      <c r="Q46" s="6"/>
      <c r="R46" s="6"/>
      <c r="S46" s="7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</row>
    <row r="47" ht="30" customHeight="1" spans="1:42">
      <c r="A47" s="6"/>
      <c r="B47" s="6"/>
      <c r="C47" s="6"/>
      <c r="D47" s="18"/>
      <c r="E47" s="6"/>
      <c r="F47" s="6"/>
      <c r="G47" s="6"/>
      <c r="H47" s="6"/>
      <c r="I47" s="6"/>
      <c r="J47" s="6"/>
      <c r="K47" s="6"/>
      <c r="L47" s="6"/>
      <c r="M47" s="6"/>
      <c r="N47" s="50"/>
      <c r="O47" s="45"/>
      <c r="P47" s="48"/>
      <c r="Q47" s="6"/>
      <c r="R47" s="6"/>
      <c r="S47" s="7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</row>
    <row r="48" ht="30" customHeight="1" spans="1:42">
      <c r="A48" s="6"/>
      <c r="B48" s="6"/>
      <c r="C48" s="6"/>
      <c r="D48" s="18"/>
      <c r="E48" s="6"/>
      <c r="F48" s="6"/>
      <c r="G48" s="6"/>
      <c r="H48" s="6"/>
      <c r="I48" s="6"/>
      <c r="J48" s="6"/>
      <c r="K48" s="6"/>
      <c r="L48" s="6"/>
      <c r="M48" s="6"/>
      <c r="N48" s="50"/>
      <c r="O48" s="45"/>
      <c r="P48" s="48"/>
      <c r="Q48" s="6"/>
      <c r="R48" s="6"/>
      <c r="S48" s="7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</row>
    <row r="49" ht="30" customHeight="1" spans="1:42">
      <c r="A49" s="6"/>
      <c r="B49" s="6"/>
      <c r="C49" s="6"/>
      <c r="D49" s="18"/>
      <c r="E49" s="6"/>
      <c r="F49" s="6"/>
      <c r="G49" s="6"/>
      <c r="H49" s="6"/>
      <c r="I49" s="6"/>
      <c r="J49" s="6"/>
      <c r="K49" s="6"/>
      <c r="L49" s="6"/>
      <c r="M49" s="6"/>
      <c r="N49" s="50"/>
      <c r="O49" s="45"/>
      <c r="P49" s="48"/>
      <c r="Q49" s="6"/>
      <c r="R49" s="6"/>
      <c r="S49" s="7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</row>
  </sheetData>
  <mergeCells count="24">
    <mergeCell ref="A1:AP1"/>
    <mergeCell ref="S2:V2"/>
    <mergeCell ref="W2:Z2"/>
    <mergeCell ref="AA2:AE2"/>
    <mergeCell ref="AF2:AJ2"/>
    <mergeCell ref="AK2:AP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</mergeCells>
  <dataValidations count="11">
    <dataValidation type="list" allowBlank="1" showInputMessage="1" showErrorMessage="1" sqref="AE7 AJ7 S9 S10 AE30 AK30 R42 Q40:Q49 R44:R49 S4:S6 S7:S8 S11:S17 S20:S28 S40:S41 T40:T49 W4:W7 W8:W10 W11:W15 AA4:AA6 AA7:AA10 AA11:AA15 AE8:AE10 AF7:AF10 AJ8:AJ10 AJ20:AJ28 AK7:AK10 AK18:AK28 AK40:AK49 AL43:AL49 P4:Q6 AJ4:AK6 P7:Q10 AF40:AG49 AE11:AF17 P11:Q17 AJ11:AK17 AE20:AF28 P20:Q28 AE4:AF6">
      <formula1>"是,否"</formula1>
    </dataValidation>
    <dataValidation type="list" allowBlank="1" showInputMessage="1" showErrorMessage="1" sqref="K7 K4:K6 K8:K9 K11:K16 K20:K24 K40:K49">
      <formula1>师资队伍信息统计!$B$5:$B$8</formula1>
    </dataValidation>
    <dataValidation type="list" allowBlank="1" showInputMessage="1" showErrorMessage="1" sqref="I8 I9 I10 I4:I7 I11:I17 I20:I28 I40:I49">
      <formula1>"博士研究生,硕士研究生,本科,其他"</formula1>
    </dataValidation>
    <dataValidation type="list" allowBlank="1" showInputMessage="1" showErrorMessage="1" sqref="M7 M4:M6 M8:M10 M11:M17 M20:M39">
      <formula1>"高级职称,中级职称,初级职称,其他"</formula1>
    </dataValidation>
    <dataValidation type="list" allowBlank="1" showInputMessage="1" showErrorMessage="1" sqref="J8 J9 J10 J4:J7 J11:J17 J20:J28 J40:J49">
      <formula1>"博士,硕士,学士,其他"</formula1>
    </dataValidation>
    <dataValidation type="list" allowBlank="1" showInputMessage="1" showErrorMessage="1" sqref="K17">
      <formula1>[4]师资队伍信息统计!#REF!</formula1>
    </dataValidation>
    <dataValidation type="list" allowBlank="1" showInputMessage="1" showErrorMessage="1" sqref="K10">
      <formula1>[5]师资队伍信息统计!#REF!</formula1>
    </dataValidation>
    <dataValidation type="list" allowBlank="1" showInputMessage="1" showErrorMessage="1" sqref="K25">
      <formula1>[2]师资队伍信息统计!#REF!</formula1>
    </dataValidation>
    <dataValidation type="list" allowBlank="1" showInputMessage="1" showErrorMessage="1" sqref="K26">
      <formula1>[1]师资队伍信息统计!#REF!</formula1>
    </dataValidation>
    <dataValidation type="list" allowBlank="1" showInputMessage="1" showErrorMessage="1" sqref="B4:B6 B7:B10 B11:B49">
      <formula1>"中方选派教师,外方选派教师"</formula1>
    </dataValidation>
    <dataValidation type="list" allowBlank="1" showInputMessage="1" showErrorMessage="1" sqref="K27:K28">
      <formula1>[3]师资队伍信息统计!#REF!</formula1>
    </dataValidation>
  </dataValidations>
  <hyperlinks>
    <hyperlink ref="R4" r:id="rId1" display="victortanster@hotmail.com"/>
    <hyperlink ref="R5" r:id="rId2" display="pingheetan@gmail.com"/>
    <hyperlink ref="R6" r:id="rId3" display="1501313604@qq.com"/>
    <hyperlink ref="R7" r:id="rId4" display="jeralynfajardo26@yahoo.com"/>
    <hyperlink ref="R11" r:id="rId5" display="lugy2008@126.com"/>
    <hyperlink ref="R13" r:id="rId6" display="lihailonghpu@163.com"/>
    <hyperlink ref="R14" r:id="rId7" display="1968538165@qq.com"/>
    <hyperlink ref="R15" r:id="rId8" display="24709980@qq.com"/>
    <hyperlink ref="R16" r:id="rId9" display="282869704@qq.com"/>
    <hyperlink ref="R20" r:id="rId10" display="531945682@qq.com"/>
    <hyperlink ref="R21" r:id="rId11" display="23604796@qq.com"/>
    <hyperlink ref="R19" r:id="rId12" display="zhourong19821021@126.com"/>
    <hyperlink ref="R18" r:id="rId13" display="zhaochong7@qq.com"/>
    <hyperlink ref="R30" r:id="rId14" display="405549909@qq.com" tooltip="http://405549909@qq.com"/>
    <hyperlink ref="R31" r:id="rId15" display="271428123@qq.com" tooltip="http://mailto:271428123@qq.com"/>
    <hyperlink ref="R29" r:id="rId16" display="Ly_zzrvtc1029@163.com" tooltip="http://340097329@qq.com"/>
    <hyperlink ref="R39" r:id="rId17" display="576106815@qq.com"/>
    <hyperlink ref="R27" r:id="rId18" display="406456741@qq.com"/>
    <hyperlink ref="R28" r:id="rId19" display="2574802669@qq.com"/>
    <hyperlink ref="R26" r:id="rId20" display="285627815@qq.com"/>
    <hyperlink ref="R25" r:id="rId21" display="953918294@qq.com"/>
    <hyperlink ref="R22" r:id="rId22" display="yangyuanyuan@zzrvtc.edu.cn"/>
    <hyperlink ref="R23" r:id="rId23" display="tiepengfei@zzrvtc.edu.cn"/>
    <hyperlink ref="R24" r:id="rId24" display="gexiaoxi@zzrvtc.edu.cn"/>
    <hyperlink ref="R32" r:id="rId25" display="jiaodawen@zzrvtc.edu.cn"/>
    <hyperlink ref="R33" r:id="rId26" display="guojing@zzrvtc.edu.cn"/>
    <hyperlink ref="R34" r:id="rId27" display="jiangge@zzrvtc.edu.cn"/>
    <hyperlink ref="R35" r:id="rId28" display="qihui@zzrvtc.edu.cn"/>
    <hyperlink ref="R36" r:id="rId29" display="yanglina@zzrvtc.edu.cn"/>
    <hyperlink ref="R37" r:id="rId30" display="liangchaohui@zzrvtc.edu.cn"/>
    <hyperlink ref="R38" r:id="rId31" display="sunjia@zzrvtc.edu.cn"/>
    <hyperlink ref="R40" r:id="rId32" display="luoxina@zzrvtc.edu.cn"/>
    <hyperlink ref="R41" r:id="rId33" display="wangchuangli@zzrvtc.edu.cn"/>
    <hyperlink ref="R43" r:id="rId34" display="shaochanghui@zzrvtc.edu.cn"/>
    <hyperlink ref="R9" r:id="rId35" display="whs3136@gmail.com "/>
    <hyperlink ref="R10" r:id="rId36" display="lumierealvin@gmail.com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V25"/>
  <sheetViews>
    <sheetView workbookViewId="0">
      <selection activeCell="J11" sqref="J11"/>
    </sheetView>
  </sheetViews>
  <sheetFormatPr defaultColWidth="9" defaultRowHeight="14.25" customHeight="1"/>
  <cols>
    <col min="1" max="1" width="18.875" style="1" customWidth="1"/>
    <col min="2" max="2" width="19" style="1" customWidth="1"/>
    <col min="3" max="4" width="9" style="1"/>
    <col min="5" max="5" width="12.625" style="2"/>
    <col min="6" max="6" width="9" style="1"/>
    <col min="7" max="7" width="12.625" style="2"/>
  </cols>
  <sheetData>
    <row r="1" ht="30" customHeight="1" spans="1:22">
      <c r="A1" s="3" t="s">
        <v>345</v>
      </c>
      <c r="B1" s="3"/>
      <c r="C1" s="3"/>
      <c r="D1" s="3"/>
      <c r="E1" s="4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ht="30" customHeight="1" spans="1:22">
      <c r="A2" s="3" t="s">
        <v>346</v>
      </c>
      <c r="B2" s="3"/>
      <c r="C2" s="3" t="s">
        <v>347</v>
      </c>
      <c r="D2" s="3" t="s">
        <v>105</v>
      </c>
      <c r="E2" s="4"/>
      <c r="F2" s="3" t="s">
        <v>47</v>
      </c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ht="30" customHeight="1" spans="1:22">
      <c r="A3" s="3"/>
      <c r="B3" s="3"/>
      <c r="C3" s="3"/>
      <c r="D3" s="3" t="s">
        <v>348</v>
      </c>
      <c r="E3" s="4" t="s">
        <v>349</v>
      </c>
      <c r="F3" s="3" t="s">
        <v>348</v>
      </c>
      <c r="G3" s="4" t="s">
        <v>349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ht="30" customHeight="1" spans="1:22">
      <c r="A4" s="3" t="s">
        <v>350</v>
      </c>
      <c r="B4" s="3"/>
      <c r="C4" s="6">
        <f t="shared" ref="C4:C25" si="0">D4+F4</f>
        <v>40</v>
      </c>
      <c r="D4" s="7">
        <f>COUNTIF(师资队伍!B:B,"中方选派教师")</f>
        <v>33</v>
      </c>
      <c r="E4" s="8">
        <f t="shared" ref="E4:E25" si="1">D4/C4</f>
        <v>0.825</v>
      </c>
      <c r="F4" s="7">
        <f>COUNTIF(师资队伍!B:B,"外方选派教师")</f>
        <v>7</v>
      </c>
      <c r="G4" s="8">
        <f t="shared" ref="G4:G25" si="2">F4/C4</f>
        <v>0.175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ht="30" customHeight="1" spans="1:22">
      <c r="A5" s="3" t="s">
        <v>351</v>
      </c>
      <c r="B5" s="3" t="s">
        <v>55</v>
      </c>
      <c r="C5" s="6">
        <f t="shared" si="0"/>
        <v>27</v>
      </c>
      <c r="D5" s="7">
        <f>COUNTIFS(师资队伍!B:B,"中方选派教师",师资队伍!K:K,B5)</f>
        <v>20</v>
      </c>
      <c r="E5" s="8">
        <f t="shared" si="1"/>
        <v>0.740740740740741</v>
      </c>
      <c r="F5" s="7">
        <f>COUNTIFS(师资队伍!B:B,"外方选派教师",师资队伍!K:K,B5)</f>
        <v>7</v>
      </c>
      <c r="G5" s="8">
        <f t="shared" si="2"/>
        <v>0.259259259259259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ht="30" customHeight="1" spans="1:22">
      <c r="A6" s="3"/>
      <c r="B6" s="3" t="s">
        <v>187</v>
      </c>
      <c r="C6" s="6">
        <f t="shared" si="0"/>
        <v>11</v>
      </c>
      <c r="D6" s="7">
        <f>COUNTIFS(师资队伍!B:B,"中方选派教师",师资队伍!K:K,B6)</f>
        <v>11</v>
      </c>
      <c r="E6" s="8">
        <f t="shared" si="1"/>
        <v>1</v>
      </c>
      <c r="F6" s="7">
        <f>COUNTIFS(师资队伍!B:B,"外方选派教师",师资队伍!K:K,B6)</f>
        <v>0</v>
      </c>
      <c r="G6" s="8">
        <f t="shared" si="2"/>
        <v>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ht="30" customHeight="1" spans="1:22">
      <c r="A7" s="3"/>
      <c r="B7" s="3" t="s">
        <v>352</v>
      </c>
      <c r="C7" s="6">
        <f t="shared" si="0"/>
        <v>0</v>
      </c>
      <c r="D7" s="7">
        <f>COUNTIFS(师资队伍!B:B,"中方选派教师",师资队伍!K:K,B7)</f>
        <v>0</v>
      </c>
      <c r="E7" s="8" t="e">
        <f t="shared" si="1"/>
        <v>#DIV/0!</v>
      </c>
      <c r="F7" s="7">
        <f>COUNTIFS(师资队伍!B:B,"外方选派教师",师资队伍!K:K,B7)</f>
        <v>0</v>
      </c>
      <c r="G7" s="8" t="e">
        <f t="shared" si="2"/>
        <v>#DIV/0!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ht="30" customHeight="1" spans="1:22">
      <c r="A8" s="3"/>
      <c r="B8" s="3" t="s">
        <v>244</v>
      </c>
      <c r="C8" s="6">
        <f t="shared" si="0"/>
        <v>1</v>
      </c>
      <c r="D8" s="7">
        <f>COUNTIFS(师资队伍!B:B,"中方选派教师",师资队伍!K:K,B8)</f>
        <v>1</v>
      </c>
      <c r="E8" s="8">
        <f t="shared" si="1"/>
        <v>1</v>
      </c>
      <c r="F8" s="7">
        <f>COUNTIFS(师资队伍!B:B,"外方选派教师",师资队伍!K:K,B8)</f>
        <v>0</v>
      </c>
      <c r="G8" s="8">
        <f t="shared" si="2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ht="30" customHeight="1" spans="1:22">
      <c r="A9" s="3" t="s">
        <v>353</v>
      </c>
      <c r="B9" s="3" t="s">
        <v>330</v>
      </c>
      <c r="C9" s="6">
        <f t="shared" si="0"/>
        <v>1</v>
      </c>
      <c r="D9" s="7">
        <f>COUNTIFS(师资队伍!B:B,"中方选派教师",师资队伍!J:J,B9)</f>
        <v>1</v>
      </c>
      <c r="E9" s="8">
        <f t="shared" si="1"/>
        <v>1</v>
      </c>
      <c r="F9" s="7">
        <f>COUNTIFS(师资队伍!B:B,"外方选派教师",师资队伍!J:J,B9)</f>
        <v>0</v>
      </c>
      <c r="G9" s="8">
        <f t="shared" si="2"/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ht="30" customHeight="1" spans="1:22">
      <c r="A10" s="3"/>
      <c r="B10" s="3" t="s">
        <v>54</v>
      </c>
      <c r="C10" s="6">
        <f t="shared" si="0"/>
        <v>34</v>
      </c>
      <c r="D10" s="7">
        <f>COUNTIFS(师资队伍!B:B,"中方选派教师",师资队伍!J:J,B10)</f>
        <v>28</v>
      </c>
      <c r="E10" s="8">
        <f t="shared" si="1"/>
        <v>0.823529411764706</v>
      </c>
      <c r="F10" s="7">
        <f>COUNTIFS(师资队伍!B:B,"外方选派教师",师资队伍!J:J,B10)</f>
        <v>6</v>
      </c>
      <c r="G10" s="8">
        <f t="shared" si="2"/>
        <v>0.176470588235294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ht="30" customHeight="1" spans="1:22">
      <c r="A11" s="3"/>
      <c r="B11" s="3" t="s">
        <v>84</v>
      </c>
      <c r="C11" s="6">
        <f t="shared" si="0"/>
        <v>5</v>
      </c>
      <c r="D11" s="7">
        <f>COUNTIFS(师资队伍!B:B,"中方选派教师",师资队伍!J:J,B11)</f>
        <v>4</v>
      </c>
      <c r="E11" s="8">
        <f t="shared" si="1"/>
        <v>0.8</v>
      </c>
      <c r="F11" s="7">
        <f>COUNTIFS(师资队伍!B:B,"外方选派教师",师资队伍!J:J,B11)</f>
        <v>1</v>
      </c>
      <c r="G11" s="8">
        <f t="shared" si="2"/>
        <v>0.2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ht="30" customHeight="1" spans="1:22">
      <c r="A12" s="3"/>
      <c r="B12" s="3" t="s">
        <v>56</v>
      </c>
      <c r="C12" s="6">
        <f t="shared" si="0"/>
        <v>0</v>
      </c>
      <c r="D12" s="7">
        <f>COUNTIFS(师资队伍!B:B,"中方选派教师",师资队伍!J:J,B12)</f>
        <v>0</v>
      </c>
      <c r="E12" s="8" t="e">
        <f t="shared" si="1"/>
        <v>#DIV/0!</v>
      </c>
      <c r="F12" s="7">
        <f>COUNTIFS(师资队伍!B:B,"外方选派教师",师资队伍!J:J,B12)</f>
        <v>0</v>
      </c>
      <c r="G12" s="8" t="e">
        <f t="shared" si="2"/>
        <v>#DIV/0!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ht="30" customHeight="1" spans="1:22">
      <c r="A13" s="3" t="s">
        <v>354</v>
      </c>
      <c r="B13" s="3" t="s">
        <v>329</v>
      </c>
      <c r="C13" s="6">
        <f t="shared" si="0"/>
        <v>1</v>
      </c>
      <c r="D13" s="7">
        <f>COUNTIFS(师资队伍!B:B,"中方选派教师",师资队伍!I:I,B13)</f>
        <v>1</v>
      </c>
      <c r="E13" s="8">
        <f t="shared" si="1"/>
        <v>1</v>
      </c>
      <c r="F13" s="7">
        <f>COUNTIFS(师资队伍!B:B,"外方选派教师",师资队伍!I:I,B13)</f>
        <v>0</v>
      </c>
      <c r="G13" s="8">
        <f t="shared" si="2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ht="30" customHeight="1" spans="1:22">
      <c r="A14" s="3"/>
      <c r="B14" s="3" t="s">
        <v>53</v>
      </c>
      <c r="C14" s="6">
        <f t="shared" si="0"/>
        <v>28</v>
      </c>
      <c r="D14" s="7">
        <f>COUNTIFS(师资队伍!B:B,"中方选派教师",师资队伍!I:I,B14)</f>
        <v>22</v>
      </c>
      <c r="E14" s="8">
        <f t="shared" si="1"/>
        <v>0.785714285714286</v>
      </c>
      <c r="F14" s="7">
        <f>COUNTIFS(师资队伍!B:B,"外方选派教师",师资队伍!I:I,B14)</f>
        <v>6</v>
      </c>
      <c r="G14" s="8">
        <f t="shared" si="2"/>
        <v>0.214285714285714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ht="30" customHeight="1" spans="1:22">
      <c r="A15" s="3"/>
      <c r="B15" s="3" t="s">
        <v>83</v>
      </c>
      <c r="C15" s="6">
        <f t="shared" si="0"/>
        <v>11</v>
      </c>
      <c r="D15" s="7">
        <f>COUNTIFS(师资队伍!B:B,"中方选派教师",师资队伍!I:I,B15)</f>
        <v>10</v>
      </c>
      <c r="E15" s="8">
        <f t="shared" si="1"/>
        <v>0.909090909090909</v>
      </c>
      <c r="F15" s="7">
        <f>COUNTIFS(师资队伍!B:B,"外方选派教师",师资队伍!I:I,B15)</f>
        <v>1</v>
      </c>
      <c r="G15" s="8">
        <f t="shared" si="2"/>
        <v>0.0909090909090909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ht="30" customHeight="1" spans="1:22">
      <c r="A16" s="3"/>
      <c r="B16" s="3" t="s">
        <v>56</v>
      </c>
      <c r="C16" s="6">
        <f t="shared" si="0"/>
        <v>0</v>
      </c>
      <c r="D16" s="7">
        <f>COUNTIFS(师资队伍!B:B,"中方选派教师",师资队伍!I:I,B16)</f>
        <v>0</v>
      </c>
      <c r="E16" s="8" t="e">
        <f t="shared" si="1"/>
        <v>#DIV/0!</v>
      </c>
      <c r="F16" s="7">
        <f>COUNTIFS(师资队伍!B:B,"外方选派教师",师资队伍!I:I,B16)</f>
        <v>0</v>
      </c>
      <c r="G16" s="8" t="e">
        <f t="shared" si="2"/>
        <v>#DIV/0!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ht="30" customHeight="1" spans="1:22">
      <c r="A17" s="3" t="s">
        <v>355</v>
      </c>
      <c r="B17" s="3" t="s">
        <v>171</v>
      </c>
      <c r="C17" s="6">
        <f t="shared" si="0"/>
        <v>6</v>
      </c>
      <c r="D17" s="7">
        <f>COUNTIFS(师资队伍!B:B,"中方选派教师",师资队伍!M:M,B17)</f>
        <v>6</v>
      </c>
      <c r="E17" s="8">
        <f t="shared" si="1"/>
        <v>1</v>
      </c>
      <c r="F17" s="7">
        <f>COUNTIFS(师资队伍!B:B,"外方选派教师",师资队伍!M:M,B17)</f>
        <v>0</v>
      </c>
      <c r="G17" s="8">
        <f t="shared" si="2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ht="30" customHeight="1" spans="1:22">
      <c r="A18" s="3"/>
      <c r="B18" s="3" t="s">
        <v>111</v>
      </c>
      <c r="C18" s="6">
        <f t="shared" si="0"/>
        <v>18</v>
      </c>
      <c r="D18" s="7">
        <f>COUNTIFS(师资队伍!B:B,"中方选派教师",师资队伍!M:M,B18)</f>
        <v>18</v>
      </c>
      <c r="E18" s="8">
        <f t="shared" si="1"/>
        <v>1</v>
      </c>
      <c r="F18" s="7">
        <f>COUNTIFS(师资队伍!B:B,"外方选派教师",师资队伍!M:M,B18)</f>
        <v>0</v>
      </c>
      <c r="G18" s="8">
        <f t="shared" si="2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ht="30" customHeight="1" spans="1:22">
      <c r="A19" s="3"/>
      <c r="B19" s="3" t="s">
        <v>155</v>
      </c>
      <c r="C19" s="6">
        <f t="shared" si="0"/>
        <v>9</v>
      </c>
      <c r="D19" s="7">
        <f>COUNTIFS(师资队伍!B:B,"中方选派教师",师资队伍!M:M,B19)</f>
        <v>9</v>
      </c>
      <c r="E19" s="8">
        <f t="shared" si="1"/>
        <v>1</v>
      </c>
      <c r="F19" s="7">
        <f>COUNTIFS(师资队伍!B:B,"外方选派教师",师资队伍!M:M,B19)</f>
        <v>0</v>
      </c>
      <c r="G19" s="8">
        <f t="shared" si="2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ht="30" customHeight="1" spans="1:22">
      <c r="A20" s="3"/>
      <c r="B20" s="3" t="s">
        <v>56</v>
      </c>
      <c r="C20" s="6">
        <f t="shared" si="0"/>
        <v>7</v>
      </c>
      <c r="D20" s="7">
        <f>COUNTIFS(师资队伍!B:B,"中方选派教师",师资队伍!M:M,B20)</f>
        <v>0</v>
      </c>
      <c r="E20" s="8">
        <f t="shared" si="1"/>
        <v>0</v>
      </c>
      <c r="F20" s="7">
        <f>COUNTIFS(师资队伍!B:B,"外方选派教师",师资队伍!M:M,B20)</f>
        <v>7</v>
      </c>
      <c r="G20" s="8">
        <f t="shared" si="2"/>
        <v>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ht="30" customHeight="1" spans="1:22">
      <c r="A21" s="3" t="s">
        <v>356</v>
      </c>
      <c r="B21" s="3"/>
      <c r="C21" s="6">
        <f t="shared" si="0"/>
        <v>16</v>
      </c>
      <c r="D21" s="7">
        <f>COUNTIFS(师资队伍!B:B,"中方选派教师",师资队伍!S:S,"是")</f>
        <v>11</v>
      </c>
      <c r="E21" s="8">
        <f t="shared" si="1"/>
        <v>0.6875</v>
      </c>
      <c r="F21" s="7">
        <f>COUNTIFS(师资队伍!B:B,"外方选派教师",师资队伍!S:S,"是")</f>
        <v>5</v>
      </c>
      <c r="G21" s="8">
        <f t="shared" si="2"/>
        <v>0.3125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ht="30" customHeight="1" spans="1:22">
      <c r="A22" s="9" t="s">
        <v>20</v>
      </c>
      <c r="B22" s="10"/>
      <c r="C22" s="6">
        <f t="shared" si="0"/>
        <v>19</v>
      </c>
      <c r="D22" s="7">
        <f>COUNTIFS(师资队伍!B:B,"中方选派教师",师资队伍!W:W,"是")</f>
        <v>19</v>
      </c>
      <c r="E22" s="8">
        <f t="shared" si="1"/>
        <v>1</v>
      </c>
      <c r="F22" s="7">
        <f>COUNTIFS(师资队伍!B:B,"外方选派教师",师资队伍!W:W,"是")</f>
        <v>0</v>
      </c>
      <c r="G22" s="8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ht="30" customHeight="1" spans="1:22">
      <c r="A23" s="3" t="s">
        <v>357</v>
      </c>
      <c r="B23" s="3"/>
      <c r="C23" s="6">
        <f t="shared" si="0"/>
        <v>11</v>
      </c>
      <c r="D23" s="7">
        <f>COUNTIFS(师资队伍!B:B,"中方选派教师",师资队伍!AA:AA,"是")</f>
        <v>11</v>
      </c>
      <c r="E23" s="8">
        <f t="shared" si="1"/>
        <v>1</v>
      </c>
      <c r="F23" s="7">
        <f>COUNTIFS(师资队伍!B:B,"外方选派教师",师资队伍!AA:AA,"是")</f>
        <v>0</v>
      </c>
      <c r="G23" s="8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ht="30" customHeight="1" spans="1:22">
      <c r="A24" s="3" t="s">
        <v>358</v>
      </c>
      <c r="B24" s="3"/>
      <c r="C24" s="6">
        <f t="shared" si="0"/>
        <v>11</v>
      </c>
      <c r="D24" s="7">
        <f>COUNTIFS(师资队伍!B:B,"中方选派教师",师资队伍!AF:AF,"是")</f>
        <v>11</v>
      </c>
      <c r="E24" s="8">
        <f t="shared" si="1"/>
        <v>1</v>
      </c>
      <c r="F24" s="7">
        <f>COUNTIFS(师资队伍!B:B,"外方选派教师",师资队伍!AF:AF,"是")</f>
        <v>0</v>
      </c>
      <c r="G24" s="8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ht="30" customHeight="1" spans="1:22">
      <c r="A25" s="3" t="s">
        <v>359</v>
      </c>
      <c r="B25" s="3"/>
      <c r="C25" s="6">
        <f t="shared" si="0"/>
        <v>5</v>
      </c>
      <c r="D25" s="7">
        <f>COUNTIFS(师资队伍!B:B,"中方选派教师",师资队伍!AK:AK,"是")</f>
        <v>5</v>
      </c>
      <c r="E25" s="8">
        <f t="shared" si="1"/>
        <v>1</v>
      </c>
      <c r="F25" s="7">
        <f>COUNTIFS(师资队伍!B:B,"外方选派教师",师资队伍!AK:AK,"是")</f>
        <v>0</v>
      </c>
      <c r="G25" s="8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sheetProtection password="DC25" sheet="1" objects="1"/>
  <mergeCells count="15">
    <mergeCell ref="A1:G1"/>
    <mergeCell ref="D2:E2"/>
    <mergeCell ref="F2:G2"/>
    <mergeCell ref="A4:B4"/>
    <mergeCell ref="A21:B21"/>
    <mergeCell ref="A22:B22"/>
    <mergeCell ref="A23:B23"/>
    <mergeCell ref="A24:B24"/>
    <mergeCell ref="A25:B25"/>
    <mergeCell ref="A5:A8"/>
    <mergeCell ref="A9:A12"/>
    <mergeCell ref="A13:A16"/>
    <mergeCell ref="A17:A20"/>
    <mergeCell ref="C2:C3"/>
    <mergeCell ref="A2:B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师资队伍</vt:lpstr>
      <vt:lpstr>师资队伍信息统计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挥挥手</cp:lastModifiedBy>
  <dcterms:created xsi:type="dcterms:W3CDTF">2006-09-16T00:00:00Z</dcterms:created>
  <dcterms:modified xsi:type="dcterms:W3CDTF">2022-08-29T04:00:47Z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30F766E32FFC4F62B7AC8E28C912A6D2</vt:lpwstr>
  </property>
</Properties>
</file>